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qliktechnologies365-my.sharepoint.com/personal/gqw_qlik_com/Documents/Documents/Demos/Sales Tracking Dashboard/Data/"/>
    </mc:Choice>
  </mc:AlternateContent>
  <xr:revisionPtr revIDLastSave="254" documentId="11_4A354CB5DD64D72072FB8D45424F6317E68BB9B6" xr6:coauthVersionLast="46" xr6:coauthVersionMax="46" xr10:uidLastSave="{B489E764-89E9-4185-A093-AFDDC9E27697}"/>
  <bookViews>
    <workbookView xWindow="-108" yWindow="-108" windowWidth="23256" windowHeight="12576" xr2:uid="{00000000-000D-0000-FFFF-FFFF00000000}"/>
  </bookViews>
  <sheets>
    <sheet name="Employees" sheetId="1" r:id="rId1"/>
    <sheet name="OMIT" sheetId="2" r:id="rId2"/>
  </sheets>
  <definedNames>
    <definedName name="_xlnm._FilterDatabase" localSheetId="0" hidden="1">Employees!$A$1:$Z$1819</definedName>
    <definedName name="_xlnm._FilterDatabase" localSheetId="1" hidden="1">OMIT!$A$1:$C$66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19" i="1" l="1"/>
  <c r="Z1819" i="1"/>
  <c r="Y1819" i="1"/>
  <c r="AA1818" i="1"/>
  <c r="Z1818" i="1"/>
  <c r="Y1818" i="1"/>
  <c r="AA1817" i="1"/>
  <c r="Z1817" i="1"/>
  <c r="Y181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1" i="1"/>
  <c r="E932" i="1"/>
  <c r="E933" i="1"/>
  <c r="E934" i="1"/>
  <c r="E935" i="1"/>
  <c r="E936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3" i="1"/>
  <c r="E2" i="1"/>
  <c r="Z5" i="1"/>
  <c r="Z4" i="1"/>
  <c r="Z3" i="1"/>
  <c r="Z2" i="1"/>
  <c r="Z9" i="1"/>
  <c r="Z8" i="1"/>
  <c r="Z7" i="1"/>
  <c r="Z6" i="1"/>
  <c r="Z10" i="1"/>
  <c r="Y5" i="1"/>
  <c r="Y7" i="1"/>
  <c r="Y8" i="1"/>
  <c r="Y9" i="1"/>
  <c r="Y10" i="1"/>
  <c r="Y1002" i="1"/>
  <c r="Y1806" i="1"/>
  <c r="Z1806" i="1"/>
  <c r="Z1295" i="1"/>
  <c r="Z81" i="1"/>
  <c r="Z913" i="1"/>
  <c r="Z937" i="1"/>
  <c r="Z944" i="1"/>
  <c r="Z59" i="1"/>
  <c r="Z118" i="1"/>
  <c r="Y81" i="1"/>
  <c r="Y913" i="1"/>
  <c r="Y937" i="1"/>
  <c r="Y944" i="1"/>
  <c r="Y59" i="1"/>
  <c r="Y118" i="1"/>
  <c r="Z628" i="1"/>
  <c r="Z573" i="1"/>
  <c r="Z523" i="1"/>
  <c r="Z963" i="1"/>
  <c r="Z804" i="1"/>
  <c r="Z121" i="1"/>
  <c r="Z82" i="1"/>
  <c r="Z166" i="1"/>
  <c r="Z159" i="1"/>
  <c r="Z633" i="1"/>
  <c r="Z112" i="1"/>
  <c r="Z593" i="1"/>
  <c r="Z598" i="1"/>
  <c r="Z85" i="1"/>
  <c r="Z683" i="1"/>
  <c r="Z938" i="1"/>
  <c r="Z915" i="1"/>
  <c r="Z511" i="1"/>
  <c r="Z945" i="1"/>
  <c r="Z546" i="1"/>
  <c r="Z474" i="1"/>
  <c r="Z929" i="1"/>
  <c r="Z27" i="1"/>
  <c r="Z119" i="1"/>
  <c r="Z67" i="1"/>
  <c r="Z916" i="1"/>
  <c r="Z971" i="1"/>
  <c r="Z28" i="1"/>
  <c r="Y28" i="1"/>
  <c r="Y27" i="1"/>
  <c r="Z536" i="1"/>
  <c r="Z780" i="1"/>
  <c r="Z751" i="1"/>
  <c r="Z648" i="1"/>
  <c r="Z15" i="1"/>
  <c r="Z581" i="1"/>
  <c r="Z687" i="1"/>
  <c r="Z552" i="1"/>
  <c r="Z900" i="1"/>
  <c r="Z143" i="1"/>
  <c r="Z984" i="1"/>
  <c r="Z139" i="1"/>
  <c r="Z893" i="1"/>
  <c r="Z301" i="1"/>
  <c r="Y552" i="1"/>
  <c r="Y900" i="1"/>
  <c r="Y143" i="1"/>
  <c r="Y984" i="1"/>
  <c r="Y139" i="1"/>
  <c r="Y893" i="1"/>
  <c r="Y301" i="1"/>
  <c r="Y65" i="1"/>
  <c r="Z907" i="1"/>
  <c r="Y907" i="1"/>
  <c r="Z65" i="1"/>
  <c r="Z406" i="1"/>
  <c r="Z869" i="1"/>
  <c r="Z853" i="1"/>
  <c r="Z789" i="1"/>
  <c r="Z421" i="1"/>
  <c r="Z590" i="1"/>
  <c r="Z260" i="1"/>
  <c r="Z480" i="1"/>
  <c r="Z383" i="1"/>
  <c r="Z510" i="1"/>
  <c r="Z348" i="1"/>
  <c r="Z271" i="1"/>
  <c r="Z600" i="1"/>
  <c r="Z542" i="1"/>
  <c r="Z614" i="1"/>
  <c r="Z850" i="1"/>
  <c r="Z381" i="1"/>
  <c r="Z665" i="1"/>
  <c r="Z338" i="1"/>
  <c r="Z418" i="1"/>
  <c r="Z679" i="1"/>
  <c r="Z746" i="1"/>
  <c r="Z306" i="1"/>
  <c r="Z662" i="1"/>
  <c r="Z438" i="1"/>
  <c r="Z678" i="1"/>
  <c r="Z492" i="1"/>
  <c r="Z390" i="1"/>
  <c r="Z434" i="1"/>
  <c r="Z444" i="1"/>
  <c r="Z431" i="1"/>
  <c r="Z882" i="1"/>
  <c r="Z698" i="1"/>
  <c r="Z394" i="1"/>
  <c r="Z783" i="1"/>
  <c r="Z709" i="1"/>
  <c r="Z802" i="1"/>
  <c r="Z646" i="1"/>
  <c r="Z377" i="1"/>
  <c r="Z796" i="1"/>
  <c r="Z784" i="1"/>
  <c r="Z303" i="1"/>
  <c r="Z707" i="1"/>
  <c r="Z741" i="1"/>
  <c r="Z692" i="1"/>
  <c r="Z704" i="1"/>
  <c r="Z691" i="1"/>
  <c r="Z568" i="1"/>
  <c r="Z703" i="1"/>
  <c r="Z782" i="1"/>
  <c r="Z657" i="1"/>
  <c r="Z571" i="1"/>
  <c r="Z578" i="1"/>
  <c r="Z408" i="1"/>
  <c r="Z456" i="1"/>
  <c r="Z482" i="1"/>
  <c r="Z391" i="1"/>
  <c r="Z325" i="1"/>
  <c r="Z319" i="1"/>
  <c r="Z405" i="1"/>
  <c r="Z293" i="1"/>
  <c r="Z330" i="1"/>
  <c r="Z493" i="1"/>
  <c r="Z374" i="1"/>
  <c r="Z342" i="1"/>
  <c r="Z395" i="1"/>
  <c r="Z400" i="1"/>
  <c r="Z386" i="1"/>
  <c r="Z565" i="1"/>
  <c r="Z462" i="1"/>
  <c r="Z385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2" i="1"/>
  <c r="Y871" i="1"/>
  <c r="Y870" i="1"/>
  <c r="Y869" i="1"/>
  <c r="Y868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5" i="1"/>
  <c r="Y834" i="1"/>
  <c r="Y833" i="1"/>
  <c r="Y832" i="1"/>
  <c r="Y831" i="1"/>
  <c r="Y829" i="1"/>
  <c r="Y828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2" i="1"/>
  <c r="Y810" i="1"/>
  <c r="Y809" i="1"/>
  <c r="Y808" i="1"/>
  <c r="Y807" i="1"/>
  <c r="Y806" i="1"/>
  <c r="Y805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3" i="1"/>
  <c r="Y752" i="1"/>
  <c r="Y751" i="1"/>
  <c r="Y750" i="1"/>
  <c r="Y749" i="1"/>
  <c r="Y748" i="1"/>
  <c r="Y746" i="1"/>
  <c r="Y744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8" i="1"/>
  <c r="Y726" i="1"/>
  <c r="Y725" i="1"/>
  <c r="Y724" i="1"/>
  <c r="Y723" i="1"/>
  <c r="Y722" i="1"/>
  <c r="Y721" i="1"/>
  <c r="Y720" i="1"/>
  <c r="Y719" i="1"/>
  <c r="Y718" i="1"/>
  <c r="Y717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7" i="1"/>
  <c r="Y686" i="1"/>
  <c r="Y685" i="1"/>
  <c r="Y684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2" i="1"/>
  <c r="Y631" i="1"/>
  <c r="Y630" i="1"/>
  <c r="Y629" i="1"/>
  <c r="Y627" i="1"/>
  <c r="Y626" i="1"/>
  <c r="Y624" i="1"/>
  <c r="Y623" i="1"/>
  <c r="Y622" i="1"/>
  <c r="Y621" i="1"/>
  <c r="Y620" i="1"/>
  <c r="Y619" i="1"/>
  <c r="Y618" i="1"/>
  <c r="Y617" i="1"/>
  <c r="Y616" i="1"/>
  <c r="Y615" i="1"/>
  <c r="Y614" i="1"/>
  <c r="Y612" i="1"/>
  <c r="Y609" i="1"/>
  <c r="Y608" i="1"/>
  <c r="Y607" i="1"/>
  <c r="Y606" i="1"/>
  <c r="Y605" i="1"/>
  <c r="Y604" i="1"/>
  <c r="Y602" i="1"/>
  <c r="Y601" i="1"/>
  <c r="Y600" i="1"/>
  <c r="Y599" i="1"/>
  <c r="Y597" i="1"/>
  <c r="Y596" i="1"/>
  <c r="Y595" i="1"/>
  <c r="Y594" i="1"/>
  <c r="Y592" i="1"/>
  <c r="Y591" i="1"/>
  <c r="Y590" i="1"/>
  <c r="Y589" i="1"/>
  <c r="Y588" i="1"/>
  <c r="Y587" i="1"/>
  <c r="Y584" i="1"/>
  <c r="Y582" i="1"/>
  <c r="Y581" i="1"/>
  <c r="Y580" i="1"/>
  <c r="Y579" i="1"/>
  <c r="Y578" i="1"/>
  <c r="Y577" i="1"/>
  <c r="Y575" i="1"/>
  <c r="Y574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4" i="1"/>
  <c r="Y553" i="1"/>
  <c r="Y551" i="1"/>
  <c r="Y550" i="1"/>
  <c r="Y548" i="1"/>
  <c r="Y547" i="1"/>
  <c r="Y545" i="1"/>
  <c r="Y544" i="1"/>
  <c r="Y543" i="1"/>
  <c r="Y542" i="1"/>
  <c r="Y541" i="1"/>
  <c r="Y540" i="1"/>
  <c r="Y539" i="1"/>
  <c r="Y537" i="1"/>
  <c r="Y536" i="1"/>
  <c r="Y535" i="1"/>
  <c r="Y534" i="1"/>
  <c r="Y533" i="1"/>
  <c r="Y532" i="1"/>
  <c r="Y531" i="1"/>
  <c r="Y530" i="1"/>
  <c r="Y529" i="1"/>
  <c r="Y528" i="1"/>
  <c r="Y527" i="1"/>
  <c r="Y525" i="1"/>
  <c r="Y524" i="1"/>
  <c r="Y522" i="1"/>
  <c r="Y521" i="1"/>
  <c r="Y520" i="1"/>
  <c r="Y519" i="1"/>
  <c r="Y518" i="1"/>
  <c r="Y517" i="1"/>
  <c r="Y516" i="1"/>
  <c r="Y515" i="1"/>
  <c r="Y514" i="1"/>
  <c r="Y513" i="1"/>
  <c r="Y512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0" i="1"/>
  <c r="Y489" i="1"/>
  <c r="Y488" i="1"/>
  <c r="Y487" i="1"/>
  <c r="Y486" i="1"/>
  <c r="Y484" i="1"/>
  <c r="Y483" i="1"/>
  <c r="Y482" i="1"/>
  <c r="Y481" i="1"/>
  <c r="Y480" i="1"/>
  <c r="Y479" i="1"/>
  <c r="Y478" i="1"/>
  <c r="Y477" i="1"/>
  <c r="Y476" i="1"/>
  <c r="Y475" i="1"/>
  <c r="Y473" i="1"/>
  <c r="Y472" i="1"/>
  <c r="Y470" i="1"/>
  <c r="Y469" i="1"/>
  <c r="Y468" i="1"/>
  <c r="Y467" i="1"/>
  <c r="Y466" i="1"/>
  <c r="Y465" i="1"/>
  <c r="Y464" i="1"/>
  <c r="Y463" i="1"/>
  <c r="Y462" i="1"/>
  <c r="Y461" i="1"/>
  <c r="Y460" i="1"/>
  <c r="Y458" i="1"/>
  <c r="Y456" i="1"/>
  <c r="Y444" i="1"/>
  <c r="Y443" i="1"/>
  <c r="Y442" i="1"/>
  <c r="Y441" i="1"/>
  <c r="Y440" i="1"/>
  <c r="Y439" i="1"/>
  <c r="Y438" i="1"/>
  <c r="Y437" i="1"/>
  <c r="Y435" i="1"/>
  <c r="Y434" i="1"/>
  <c r="Y433" i="1"/>
  <c r="Y432" i="1"/>
  <c r="Y431" i="1"/>
  <c r="Y430" i="1"/>
  <c r="Y429" i="1"/>
  <c r="Y428" i="1"/>
  <c r="Y427" i="1"/>
  <c r="Y426" i="1"/>
  <c r="Y423" i="1"/>
  <c r="Y422" i="1"/>
  <c r="Y421" i="1"/>
  <c r="Y420" i="1"/>
  <c r="Y419" i="1"/>
  <c r="Y418" i="1"/>
  <c r="Y417" i="1"/>
  <c r="Y415" i="1"/>
  <c r="Y413" i="1"/>
  <c r="Y412" i="1"/>
  <c r="Y411" i="1"/>
  <c r="Y410" i="1"/>
  <c r="Y409" i="1"/>
  <c r="Y408" i="1"/>
  <c r="Y407" i="1"/>
  <c r="Y406" i="1"/>
  <c r="Y405" i="1"/>
  <c r="Y404" i="1"/>
  <c r="Y402" i="1"/>
  <c r="Y401" i="1"/>
  <c r="Y400" i="1"/>
  <c r="Y399" i="1"/>
  <c r="Y398" i="1"/>
  <c r="Y397" i="1"/>
  <c r="Y395" i="1"/>
  <c r="Y394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79" i="1"/>
  <c r="Y378" i="1"/>
  <c r="Y377" i="1"/>
  <c r="Y376" i="1"/>
  <c r="Y375" i="1"/>
  <c r="Y374" i="1"/>
  <c r="Y373" i="1"/>
  <c r="Y372" i="1"/>
  <c r="Y371" i="1"/>
  <c r="Y367" i="1"/>
  <c r="Y366" i="1"/>
  <c r="Y365" i="1"/>
  <c r="Y364" i="1"/>
  <c r="Y363" i="1"/>
  <c r="Y362" i="1"/>
  <c r="Y361" i="1"/>
  <c r="Y360" i="1"/>
  <c r="Y359" i="1"/>
  <c r="Y358" i="1"/>
  <c r="Y356" i="1"/>
  <c r="Y355" i="1"/>
  <c r="Y354" i="1"/>
  <c r="Y353" i="1"/>
  <c r="Y352" i="1"/>
  <c r="Y351" i="1"/>
  <c r="Y350" i="1"/>
  <c r="Y349" i="1"/>
  <c r="Y348" i="1"/>
  <c r="Y347" i="1"/>
  <c r="Y345" i="1"/>
  <c r="Y344" i="1"/>
  <c r="Y343" i="1"/>
  <c r="Y342" i="1"/>
  <c r="Y330" i="1"/>
  <c r="Y325" i="1"/>
  <c r="Y319" i="1"/>
  <c r="Y303" i="1"/>
  <c r="Y293" i="1"/>
  <c r="Z287" i="1"/>
  <c r="Y287" i="1"/>
  <c r="Z278" i="1"/>
  <c r="Z275" i="1"/>
  <c r="Z272" i="1"/>
  <c r="Z269" i="1"/>
  <c r="Z267" i="1"/>
  <c r="Z266" i="1"/>
  <c r="Z262" i="1"/>
  <c r="Z261" i="1"/>
  <c r="Y275" i="1"/>
  <c r="Y266" i="1"/>
  <c r="Y262" i="1"/>
  <c r="Z1816" i="1"/>
  <c r="Z1815" i="1"/>
  <c r="Z1814" i="1"/>
  <c r="Z1813" i="1"/>
  <c r="Z1812" i="1"/>
  <c r="Z1811" i="1"/>
  <c r="Z1810" i="1"/>
  <c r="Z1809" i="1"/>
  <c r="Z1808" i="1"/>
  <c r="Z1807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7" i="1"/>
  <c r="Z1446" i="1"/>
  <c r="Z1445" i="1"/>
  <c r="Z1444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Y1816" i="1"/>
  <c r="Y1815" i="1"/>
  <c r="Y1814" i="1"/>
  <c r="Y1813" i="1"/>
  <c r="Y1812" i="1"/>
  <c r="Y1811" i="1"/>
  <c r="Y1810" i="1"/>
  <c r="Y1809" i="1"/>
  <c r="Y1808" i="1"/>
  <c r="Y1807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7" i="1"/>
  <c r="Y1446" i="1"/>
  <c r="Y1445" i="1"/>
  <c r="Y1444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912" i="1"/>
  <c r="Y911" i="1"/>
  <c r="Y910" i="1"/>
  <c r="Z909" i="1"/>
  <c r="Y909" i="1"/>
  <c r="Y908" i="1"/>
  <c r="Z906" i="1"/>
  <c r="Y906" i="1"/>
  <c r="Y905" i="1"/>
  <c r="Y904" i="1"/>
  <c r="Y903" i="1"/>
  <c r="Z902" i="1"/>
  <c r="Y902" i="1"/>
  <c r="Y901" i="1"/>
  <c r="Z899" i="1"/>
  <c r="Y899" i="1"/>
  <c r="Y999" i="1"/>
  <c r="Y993" i="1"/>
  <c r="Y992" i="1"/>
  <c r="Y987" i="1"/>
  <c r="Y983" i="1"/>
  <c r="Y982" i="1"/>
  <c r="Y981" i="1"/>
  <c r="Y980" i="1"/>
  <c r="Y977" i="1"/>
  <c r="Y976" i="1"/>
  <c r="Y975" i="1"/>
  <c r="Y508" i="1"/>
  <c r="Y507" i="1"/>
  <c r="Y453" i="1"/>
  <c r="Y448" i="1"/>
  <c r="Y447" i="1"/>
  <c r="Y445" i="1"/>
  <c r="Y341" i="1"/>
  <c r="Y340" i="1"/>
  <c r="Y339" i="1"/>
  <c r="Y337" i="1"/>
  <c r="Y336" i="1"/>
  <c r="Y335" i="1"/>
  <c r="Y334" i="1"/>
  <c r="Y332" i="1"/>
  <c r="Y326" i="1"/>
  <c r="Y323" i="1"/>
  <c r="Y313" i="1"/>
  <c r="Y311" i="1"/>
  <c r="Y310" i="1"/>
  <c r="Y305" i="1"/>
  <c r="Y300" i="1"/>
  <c r="Y295" i="1"/>
  <c r="Y291" i="1"/>
  <c r="Y290" i="1"/>
  <c r="Y289" i="1"/>
  <c r="Y284" i="1"/>
  <c r="Y282" i="1"/>
  <c r="Y281" i="1"/>
  <c r="Y280" i="1"/>
  <c r="Y279" i="1"/>
  <c r="Y261" i="1"/>
  <c r="Y256" i="1"/>
  <c r="Y255" i="1"/>
  <c r="Y254" i="1"/>
  <c r="Y253" i="1"/>
  <c r="Y252" i="1"/>
  <c r="Y251" i="1"/>
  <c r="Y250" i="1"/>
  <c r="Y247" i="1"/>
  <c r="Y246" i="1"/>
  <c r="Y231" i="1"/>
  <c r="Y230" i="1"/>
  <c r="Y229" i="1"/>
  <c r="Y228" i="1"/>
  <c r="Y227" i="1"/>
  <c r="Y224" i="1"/>
  <c r="Y223" i="1"/>
  <c r="Y211" i="1"/>
  <c r="Y210" i="1"/>
  <c r="Y209" i="1"/>
  <c r="Y208" i="1"/>
  <c r="Y207" i="1"/>
  <c r="Y206" i="1"/>
  <c r="Y205" i="1"/>
  <c r="Y204" i="1"/>
  <c r="Y203" i="1"/>
  <c r="Y202" i="1"/>
  <c r="Y201" i="1"/>
  <c r="Y198" i="1"/>
  <c r="Y898" i="1"/>
  <c r="Y897" i="1"/>
  <c r="Y896" i="1"/>
  <c r="Y894" i="1"/>
  <c r="Y193" i="1"/>
  <c r="Y192" i="1"/>
  <c r="Y191" i="1"/>
  <c r="Y184" i="1"/>
  <c r="Y183" i="1"/>
  <c r="Y179" i="1"/>
  <c r="Y177" i="1"/>
  <c r="Y176" i="1"/>
  <c r="Y172" i="1"/>
  <c r="Y171" i="1"/>
  <c r="Y170" i="1"/>
  <c r="Y169" i="1"/>
  <c r="Y164" i="1"/>
  <c r="Y163" i="1"/>
  <c r="Y162" i="1"/>
  <c r="Y161" i="1"/>
  <c r="Y160" i="1"/>
  <c r="Y158" i="1"/>
  <c r="Y157" i="1"/>
  <c r="Y156" i="1"/>
  <c r="Y155" i="1"/>
  <c r="Y152" i="1"/>
  <c r="Y151" i="1"/>
  <c r="Y149" i="1"/>
  <c r="Y147" i="1"/>
  <c r="Y140" i="1"/>
  <c r="Y137" i="1"/>
  <c r="Y958" i="1"/>
  <c r="Y957" i="1"/>
  <c r="Y956" i="1"/>
  <c r="Y955" i="1"/>
  <c r="Y954" i="1"/>
  <c r="Y951" i="1"/>
  <c r="Y950" i="1"/>
  <c r="Y936" i="1"/>
  <c r="Y935" i="1"/>
  <c r="Y934" i="1"/>
  <c r="Y933" i="1"/>
  <c r="Y932" i="1"/>
  <c r="Y931" i="1"/>
  <c r="Y930" i="1"/>
  <c r="Y928" i="1"/>
  <c r="Y925" i="1"/>
  <c r="Y127" i="1"/>
  <c r="Y126" i="1"/>
  <c r="Y125" i="1"/>
  <c r="Y124" i="1"/>
  <c r="Y117" i="1"/>
  <c r="Y114" i="1"/>
  <c r="Y113" i="1"/>
  <c r="Y100" i="1"/>
  <c r="Y99" i="1"/>
  <c r="Y98" i="1"/>
  <c r="Y97" i="1"/>
  <c r="Y96" i="1"/>
  <c r="Y95" i="1"/>
  <c r="Y94" i="1"/>
  <c r="Y93" i="1"/>
  <c r="Y92" i="1"/>
  <c r="Y91" i="1"/>
  <c r="Y90" i="1"/>
  <c r="Y87" i="1"/>
  <c r="Y72" i="1"/>
  <c r="Y71" i="1"/>
  <c r="Y70" i="1"/>
  <c r="Y69" i="1"/>
  <c r="Y68" i="1"/>
  <c r="Y66" i="1"/>
  <c r="Y64" i="1"/>
  <c r="Y63" i="1"/>
  <c r="Y62" i="1"/>
  <c r="Y58" i="1"/>
  <c r="Y45" i="1"/>
  <c r="Y44" i="1"/>
  <c r="Y43" i="1"/>
  <c r="Y42" i="1"/>
  <c r="Y41" i="1"/>
  <c r="Y40" i="1"/>
  <c r="Y39" i="1"/>
  <c r="Y38" i="1"/>
  <c r="Y37" i="1"/>
  <c r="Y35" i="1"/>
  <c r="Y34" i="1"/>
  <c r="Y31" i="1"/>
  <c r="Y25" i="1"/>
  <c r="Z998" i="1"/>
  <c r="Y998" i="1"/>
  <c r="Z997" i="1"/>
  <c r="Y997" i="1"/>
  <c r="Z996" i="1"/>
  <c r="Y996" i="1"/>
  <c r="Z995" i="1"/>
  <c r="Y995" i="1"/>
  <c r="Z994" i="1"/>
  <c r="Y994" i="1"/>
  <c r="Z991" i="1"/>
  <c r="Y991" i="1"/>
  <c r="Z990" i="1"/>
  <c r="Y990" i="1"/>
  <c r="Z988" i="1"/>
  <c r="Y988" i="1"/>
  <c r="Z986" i="1"/>
  <c r="Y986" i="1"/>
  <c r="Z985" i="1"/>
  <c r="Y985" i="1"/>
  <c r="Z979" i="1"/>
  <c r="Y979" i="1"/>
  <c r="Z978" i="1"/>
  <c r="Y978" i="1"/>
  <c r="Z974" i="1"/>
  <c r="Y974" i="1"/>
  <c r="Z973" i="1"/>
  <c r="Y973" i="1"/>
  <c r="Z972" i="1"/>
  <c r="Y972" i="1"/>
  <c r="Z891" i="1"/>
  <c r="Z883" i="1"/>
  <c r="Z877" i="1"/>
  <c r="Z876" i="1"/>
  <c r="Z872" i="1"/>
  <c r="Z871" i="1"/>
  <c r="Z870" i="1"/>
  <c r="Z868" i="1"/>
  <c r="Z866" i="1"/>
  <c r="Z865" i="1"/>
  <c r="Z859" i="1"/>
  <c r="Z858" i="1"/>
  <c r="Z857" i="1"/>
  <c r="Z852" i="1"/>
  <c r="Z849" i="1"/>
  <c r="Z848" i="1"/>
  <c r="Z840" i="1"/>
  <c r="Z839" i="1"/>
  <c r="Z838" i="1"/>
  <c r="Z835" i="1"/>
  <c r="Z834" i="1"/>
  <c r="Z833" i="1"/>
  <c r="Z832" i="1"/>
  <c r="Z822" i="1"/>
  <c r="Z821" i="1"/>
  <c r="Z820" i="1"/>
  <c r="Z819" i="1"/>
  <c r="Z817" i="1"/>
  <c r="Z810" i="1"/>
  <c r="Z809" i="1"/>
  <c r="Z808" i="1"/>
  <c r="Z807" i="1"/>
  <c r="Z801" i="1"/>
  <c r="Z799" i="1"/>
  <c r="Z797" i="1"/>
  <c r="Z795" i="1"/>
  <c r="Z792" i="1"/>
  <c r="Z790" i="1"/>
  <c r="Z788" i="1"/>
  <c r="Z785" i="1"/>
  <c r="Z781" i="1"/>
  <c r="Z776" i="1"/>
  <c r="Z775" i="1"/>
  <c r="Z770" i="1"/>
  <c r="Z769" i="1"/>
  <c r="Z768" i="1"/>
  <c r="Z762" i="1"/>
  <c r="Z760" i="1"/>
  <c r="Z758" i="1"/>
  <c r="Z757" i="1"/>
  <c r="Z749" i="1"/>
  <c r="Z748" i="1"/>
  <c r="Z744" i="1"/>
  <c r="Z742" i="1"/>
  <c r="Z740" i="1"/>
  <c r="Z734" i="1"/>
  <c r="Z732" i="1"/>
  <c r="Z731" i="1"/>
  <c r="Z730" i="1"/>
  <c r="Z728" i="1"/>
  <c r="Z726" i="1"/>
  <c r="Z722" i="1"/>
  <c r="Z721" i="1"/>
  <c r="Z720" i="1"/>
  <c r="Z713" i="1"/>
  <c r="Z712" i="1"/>
  <c r="Z711" i="1"/>
  <c r="Z702" i="1"/>
  <c r="Z701" i="1"/>
  <c r="Z699" i="1"/>
  <c r="Z697" i="1"/>
  <c r="Z686" i="1"/>
  <c r="Z685" i="1"/>
  <c r="Z684" i="1"/>
  <c r="Z682" i="1"/>
  <c r="Z681" i="1"/>
  <c r="Z680" i="1"/>
  <c r="Z676" i="1"/>
  <c r="Z670" i="1"/>
  <c r="Z669" i="1"/>
  <c r="Z668" i="1"/>
  <c r="Z663" i="1"/>
  <c r="Z661" i="1"/>
  <c r="Z660" i="1"/>
  <c r="Z641" i="1"/>
  <c r="Z639" i="1"/>
  <c r="Z638" i="1"/>
  <c r="Z637" i="1"/>
  <c r="Z636" i="1"/>
  <c r="Z635" i="1"/>
  <c r="Z632" i="1"/>
  <c r="Z624" i="1"/>
  <c r="Z623" i="1"/>
  <c r="Z622" i="1"/>
  <c r="Z621" i="1"/>
  <c r="Z620" i="1"/>
  <c r="Z618" i="1"/>
  <c r="Z617" i="1"/>
  <c r="Z616" i="1"/>
  <c r="Z615" i="1"/>
  <c r="Z612" i="1"/>
  <c r="Z605" i="1"/>
  <c r="Z604" i="1"/>
  <c r="Z602" i="1"/>
  <c r="Z588" i="1"/>
  <c r="Z584" i="1"/>
  <c r="Z580" i="1"/>
  <c r="Z579" i="1"/>
  <c r="Z577" i="1"/>
  <c r="Z570" i="1"/>
  <c r="Z567" i="1"/>
  <c r="Z560" i="1"/>
  <c r="Z559" i="1"/>
  <c r="Z554" i="1"/>
  <c r="Z553" i="1"/>
  <c r="Z541" i="1"/>
  <c r="Z535" i="1"/>
  <c r="Z534" i="1"/>
  <c r="Z529" i="1"/>
  <c r="Z528" i="1"/>
  <c r="Z527" i="1"/>
  <c r="Z525" i="1"/>
  <c r="Z521" i="1"/>
  <c r="Z514" i="1"/>
  <c r="Z513" i="1"/>
  <c r="Z512" i="1"/>
  <c r="Y510" i="1"/>
  <c r="Z509" i="1"/>
  <c r="Y509" i="1"/>
  <c r="Z503" i="1"/>
  <c r="Z502" i="1"/>
  <c r="Z501" i="1"/>
  <c r="Z500" i="1"/>
  <c r="Z496" i="1"/>
  <c r="Z494" i="1"/>
  <c r="Z489" i="1"/>
  <c r="Z486" i="1"/>
  <c r="Z481" i="1"/>
  <c r="Z478" i="1"/>
  <c r="Z476" i="1"/>
  <c r="Z473" i="1"/>
  <c r="Z470" i="1"/>
  <c r="Z469" i="1"/>
  <c r="Z463" i="1"/>
  <c r="Z460" i="1"/>
  <c r="Z458" i="1"/>
  <c r="Z455" i="1"/>
  <c r="Y455" i="1"/>
  <c r="Z452" i="1"/>
  <c r="Y452" i="1"/>
  <c r="Z450" i="1"/>
  <c r="Y450" i="1"/>
  <c r="Z449" i="1"/>
  <c r="Y449" i="1"/>
  <c r="Z440" i="1"/>
  <c r="Z439" i="1"/>
  <c r="Z433" i="1"/>
  <c r="Z430" i="1"/>
  <c r="Z417" i="1"/>
  <c r="Z415" i="1"/>
  <c r="Z409" i="1"/>
  <c r="Z407" i="1"/>
  <c r="Z404" i="1"/>
  <c r="Z403" i="1"/>
  <c r="Y403" i="1"/>
  <c r="Z402" i="1"/>
  <c r="Z401" i="1"/>
  <c r="Z399" i="1"/>
  <c r="Z398" i="1"/>
  <c r="Z397" i="1"/>
  <c r="Z392" i="1"/>
  <c r="Z389" i="1"/>
  <c r="Z388" i="1"/>
  <c r="Z387" i="1"/>
  <c r="Z384" i="1"/>
  <c r="Z379" i="1"/>
  <c r="Z376" i="1"/>
  <c r="Z375" i="1"/>
  <c r="Z372" i="1"/>
  <c r="Z371" i="1"/>
  <c r="Z367" i="1"/>
  <c r="Z365" i="1"/>
  <c r="Z364" i="1"/>
  <c r="Z362" i="1"/>
  <c r="Z361" i="1"/>
  <c r="Z359" i="1"/>
  <c r="Z358" i="1"/>
  <c r="Z355" i="1"/>
  <c r="Z354" i="1"/>
  <c r="Z353" i="1"/>
  <c r="Z352" i="1"/>
  <c r="Z351" i="1"/>
  <c r="Z350" i="1"/>
  <c r="Z349" i="1"/>
  <c r="Z347" i="1"/>
  <c r="Z343" i="1"/>
  <c r="Y338" i="1"/>
  <c r="Z333" i="1"/>
  <c r="Y333" i="1"/>
  <c r="Z331" i="1"/>
  <c r="Y331" i="1"/>
  <c r="Z329" i="1"/>
  <c r="Y329" i="1"/>
  <c r="Z328" i="1"/>
  <c r="Y328" i="1"/>
  <c r="Z327" i="1"/>
  <c r="Y327" i="1"/>
  <c r="Z324" i="1"/>
  <c r="Y324" i="1"/>
  <c r="Z316" i="1"/>
  <c r="Y316" i="1"/>
  <c r="Z315" i="1"/>
  <c r="Y315" i="1"/>
  <c r="Z314" i="1"/>
  <c r="Y314" i="1"/>
  <c r="Z312" i="1"/>
  <c r="Y312" i="1"/>
  <c r="Z307" i="1"/>
  <c r="Y307" i="1"/>
  <c r="Y306" i="1"/>
  <c r="Z304" i="1"/>
  <c r="Y304" i="1"/>
  <c r="Z302" i="1"/>
  <c r="Y302" i="1"/>
  <c r="Z298" i="1"/>
  <c r="Y298" i="1"/>
  <c r="Z294" i="1"/>
  <c r="Y294" i="1"/>
  <c r="Z292" i="1"/>
  <c r="Y292" i="1"/>
  <c r="Z288" i="1"/>
  <c r="Y288" i="1"/>
  <c r="Z285" i="1"/>
  <c r="Y285" i="1"/>
  <c r="Y278" i="1"/>
  <c r="Y272" i="1"/>
  <c r="Y271" i="1"/>
  <c r="Y269" i="1"/>
  <c r="Y267" i="1"/>
  <c r="Y260" i="1"/>
  <c r="Z249" i="1"/>
  <c r="Y249" i="1"/>
  <c r="Z248" i="1"/>
  <c r="Y248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26" i="1"/>
  <c r="Y226" i="1"/>
  <c r="Z225" i="1"/>
  <c r="Y225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00" i="1"/>
  <c r="Y200" i="1"/>
  <c r="Z199" i="1"/>
  <c r="Y199" i="1"/>
  <c r="Z895" i="1"/>
  <c r="Y895" i="1"/>
  <c r="Z190" i="1"/>
  <c r="Y190" i="1"/>
  <c r="Z189" i="1"/>
  <c r="Y189" i="1"/>
  <c r="Z188" i="1"/>
  <c r="Y188" i="1"/>
  <c r="Z187" i="1"/>
  <c r="Y187" i="1"/>
  <c r="Z186" i="1"/>
  <c r="Y186" i="1"/>
  <c r="Z182" i="1"/>
  <c r="Y182" i="1"/>
  <c r="Z181" i="1"/>
  <c r="Y181" i="1"/>
  <c r="Z178" i="1"/>
  <c r="Y178" i="1"/>
  <c r="Z175" i="1"/>
  <c r="Y175" i="1"/>
  <c r="Z168" i="1"/>
  <c r="Y168" i="1"/>
  <c r="Z167" i="1"/>
  <c r="Y167" i="1"/>
  <c r="Z165" i="1"/>
  <c r="Y165" i="1"/>
  <c r="Z154" i="1"/>
  <c r="Y154" i="1"/>
  <c r="Z153" i="1"/>
  <c r="Y153" i="1"/>
  <c r="Z148" i="1"/>
  <c r="Y148" i="1"/>
  <c r="Z146" i="1"/>
  <c r="Y146" i="1"/>
  <c r="Z145" i="1"/>
  <c r="Y145" i="1"/>
  <c r="Z141" i="1"/>
  <c r="Y141" i="1"/>
  <c r="Z138" i="1"/>
  <c r="Y138" i="1"/>
  <c r="Z136" i="1"/>
  <c r="Y136" i="1"/>
  <c r="Z969" i="1"/>
  <c r="Y969" i="1"/>
  <c r="Z968" i="1"/>
  <c r="Y968" i="1"/>
  <c r="Z967" i="1"/>
  <c r="Y967" i="1"/>
  <c r="Z966" i="1"/>
  <c r="Y966" i="1"/>
  <c r="Z965" i="1"/>
  <c r="Y965" i="1"/>
  <c r="Z964" i="1"/>
  <c r="Y964" i="1"/>
  <c r="Z962" i="1"/>
  <c r="Y962" i="1"/>
  <c r="Z961" i="1"/>
  <c r="Y961" i="1"/>
  <c r="Z960" i="1"/>
  <c r="Y960" i="1"/>
  <c r="Z959" i="1"/>
  <c r="Y959" i="1"/>
  <c r="Z953" i="1"/>
  <c r="Y953" i="1"/>
  <c r="Z952" i="1"/>
  <c r="Y952" i="1"/>
  <c r="Z949" i="1"/>
  <c r="Y949" i="1"/>
  <c r="Z948" i="1"/>
  <c r="Y948" i="1"/>
  <c r="Z947" i="1"/>
  <c r="Y947" i="1"/>
  <c r="Z946" i="1"/>
  <c r="Y946" i="1"/>
  <c r="Z943" i="1"/>
  <c r="Y943" i="1"/>
  <c r="Z942" i="1"/>
  <c r="Y942" i="1"/>
  <c r="Z941" i="1"/>
  <c r="Y941" i="1"/>
  <c r="Z940" i="1"/>
  <c r="Y940" i="1"/>
  <c r="Z939" i="1"/>
  <c r="Y939" i="1"/>
  <c r="Z927" i="1"/>
  <c r="Y927" i="1"/>
  <c r="Z926" i="1"/>
  <c r="Y926" i="1"/>
  <c r="Z924" i="1"/>
  <c r="Y924" i="1"/>
  <c r="Z923" i="1"/>
  <c r="Y923" i="1"/>
  <c r="Z922" i="1"/>
  <c r="Y922" i="1"/>
  <c r="Z921" i="1"/>
  <c r="Y921" i="1"/>
  <c r="Z920" i="1"/>
  <c r="Y920" i="1"/>
  <c r="Z919" i="1"/>
  <c r="Y919" i="1"/>
  <c r="Z918" i="1"/>
  <c r="Y918" i="1"/>
  <c r="Z917" i="1"/>
  <c r="Y917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16" i="1"/>
  <c r="Y116" i="1"/>
  <c r="Z115" i="1"/>
  <c r="Y115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89" i="1"/>
  <c r="Y89" i="1"/>
  <c r="Z88" i="1"/>
  <c r="Y88" i="1"/>
  <c r="Z80" i="1"/>
  <c r="Y80" i="1"/>
  <c r="Z79" i="1"/>
  <c r="Y79" i="1"/>
  <c r="Z76" i="1"/>
  <c r="Y76" i="1"/>
  <c r="Z75" i="1"/>
  <c r="Y75" i="1"/>
  <c r="Z74" i="1"/>
  <c r="Y74" i="1"/>
  <c r="Z61" i="1"/>
  <c r="Y61" i="1"/>
  <c r="Z60" i="1"/>
  <c r="Y60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33" i="1"/>
  <c r="Y33" i="1"/>
  <c r="Z32" i="1"/>
  <c r="Y32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Y15" i="1"/>
  <c r="Z14" i="1"/>
  <c r="Y14" i="1"/>
  <c r="Z13" i="1"/>
  <c r="Y13" i="1"/>
  <c r="Z708" i="1"/>
  <c r="Z705" i="1"/>
  <c r="Z690" i="1"/>
  <c r="Z664" i="1"/>
  <c r="Z656" i="1"/>
  <c r="Z647" i="1"/>
  <c r="Z645" i="1"/>
  <c r="Z873" i="1"/>
  <c r="Y873" i="1"/>
  <c r="Z867" i="1"/>
  <c r="Y867" i="1"/>
  <c r="Z837" i="1"/>
  <c r="Y837" i="1"/>
  <c r="Z754" i="1"/>
  <c r="Y754" i="1"/>
  <c r="Z747" i="1"/>
  <c r="Y747" i="1"/>
  <c r="Z727" i="1"/>
  <c r="Y727" i="1"/>
  <c r="Z716" i="1"/>
  <c r="Y716" i="1"/>
  <c r="Z689" i="1"/>
  <c r="Y689" i="1"/>
  <c r="Z654" i="1"/>
  <c r="Y654" i="1"/>
  <c r="Z634" i="1"/>
  <c r="Y634" i="1"/>
  <c r="Z613" i="1"/>
  <c r="Y613" i="1"/>
  <c r="Z610" i="1"/>
  <c r="Y610" i="1"/>
  <c r="Z586" i="1"/>
  <c r="Y586" i="1"/>
  <c r="Z583" i="1"/>
  <c r="Y583" i="1"/>
  <c r="Z556" i="1"/>
  <c r="Y556" i="1"/>
  <c r="Z555" i="1"/>
  <c r="Y555" i="1"/>
  <c r="Z549" i="1"/>
  <c r="Y549" i="1"/>
  <c r="Z538" i="1"/>
  <c r="Y538" i="1"/>
  <c r="Z491" i="1"/>
  <c r="Y491" i="1"/>
  <c r="Z485" i="1"/>
  <c r="Y485" i="1"/>
  <c r="Z471" i="1"/>
  <c r="Y471" i="1"/>
  <c r="Z459" i="1"/>
  <c r="Y459" i="1"/>
  <c r="Z457" i="1"/>
  <c r="Y457" i="1"/>
  <c r="Z454" i="1"/>
  <c r="Y454" i="1"/>
  <c r="Z451" i="1"/>
  <c r="Y451" i="1"/>
  <c r="Z446" i="1"/>
  <c r="Y446" i="1"/>
  <c r="Z436" i="1"/>
  <c r="Y436" i="1"/>
  <c r="Z425" i="1"/>
  <c r="Y425" i="1"/>
  <c r="Z424" i="1"/>
  <c r="Y424" i="1"/>
  <c r="Z416" i="1"/>
  <c r="Y416" i="1"/>
  <c r="Z414" i="1"/>
  <c r="Y414" i="1"/>
  <c r="Z396" i="1"/>
  <c r="Y396" i="1"/>
  <c r="Z393" i="1"/>
  <c r="Y393" i="1"/>
  <c r="Z380" i="1"/>
  <c r="Y380" i="1"/>
  <c r="Z370" i="1"/>
  <c r="Y370" i="1"/>
  <c r="Z369" i="1"/>
  <c r="Y369" i="1"/>
  <c r="Z368" i="1"/>
  <c r="Y368" i="1"/>
  <c r="Z357" i="1"/>
  <c r="Y357" i="1"/>
  <c r="Z346" i="1"/>
  <c r="Y346" i="1"/>
  <c r="Z322" i="1"/>
  <c r="Y322" i="1"/>
  <c r="Z321" i="1"/>
  <c r="Y321" i="1"/>
  <c r="Z320" i="1"/>
  <c r="Y320" i="1"/>
  <c r="Z318" i="1"/>
  <c r="Y318" i="1"/>
  <c r="Z317" i="1"/>
  <c r="Y317" i="1"/>
  <c r="Z309" i="1"/>
  <c r="Y309" i="1"/>
  <c r="Z308" i="1"/>
  <c r="Y308" i="1"/>
  <c r="Z299" i="1"/>
  <c r="Y299" i="1"/>
  <c r="Z297" i="1"/>
  <c r="Y297" i="1"/>
  <c r="Z296" i="1"/>
  <c r="Y296" i="1"/>
  <c r="Z286" i="1"/>
  <c r="Y286" i="1"/>
  <c r="Z283" i="1"/>
  <c r="Y283" i="1"/>
  <c r="Z277" i="1"/>
  <c r="Y277" i="1"/>
  <c r="Z276" i="1"/>
  <c r="Y276" i="1"/>
  <c r="Z274" i="1"/>
  <c r="Y274" i="1"/>
  <c r="Z268" i="1"/>
  <c r="Y268" i="1"/>
  <c r="Z259" i="1"/>
  <c r="Y259" i="1"/>
  <c r="Z196" i="1"/>
  <c r="Y196" i="1"/>
  <c r="Z195" i="1"/>
  <c r="Y195" i="1"/>
  <c r="Z185" i="1"/>
  <c r="Y185" i="1"/>
  <c r="Z174" i="1"/>
  <c r="Y174" i="1"/>
  <c r="Z173" i="1"/>
  <c r="Y173" i="1"/>
  <c r="Z150" i="1"/>
  <c r="Y150" i="1"/>
  <c r="Z144" i="1"/>
  <c r="Y144" i="1"/>
  <c r="Z135" i="1"/>
  <c r="Y135" i="1"/>
  <c r="Z36" i="1"/>
  <c r="Y36" i="1"/>
  <c r="Z30" i="1"/>
  <c r="Y30" i="1"/>
  <c r="Z989" i="1"/>
  <c r="Y989" i="1"/>
  <c r="Z1001" i="1"/>
  <c r="Y1001" i="1"/>
  <c r="Z836" i="1"/>
  <c r="Y836" i="1"/>
  <c r="Z830" i="1"/>
  <c r="Y830" i="1"/>
  <c r="Z827" i="1"/>
  <c r="Y827" i="1"/>
  <c r="Z813" i="1"/>
  <c r="Y813" i="1"/>
  <c r="Z811" i="1"/>
  <c r="Y811" i="1"/>
  <c r="Y804" i="1"/>
  <c r="Z803" i="1"/>
  <c r="Y803" i="1"/>
  <c r="Z787" i="1"/>
  <c r="Y787" i="1"/>
  <c r="Z745" i="1"/>
  <c r="Y745" i="1"/>
  <c r="Z743" i="1"/>
  <c r="Y743" i="1"/>
  <c r="Z729" i="1"/>
  <c r="Y729" i="1"/>
  <c r="Z688" i="1"/>
  <c r="Y688" i="1"/>
  <c r="Y683" i="1"/>
  <c r="Z653" i="1"/>
  <c r="Y653" i="1"/>
  <c r="Y633" i="1"/>
  <c r="Z625" i="1"/>
  <c r="Y625" i="1"/>
  <c r="Z611" i="1"/>
  <c r="Y611" i="1"/>
  <c r="Z603" i="1"/>
  <c r="Y603" i="1"/>
  <c r="Y593" i="1"/>
  <c r="Z585" i="1"/>
  <c r="Y585" i="1"/>
  <c r="Z576" i="1"/>
  <c r="Y576" i="1"/>
  <c r="Z526" i="1"/>
  <c r="Y526" i="1"/>
  <c r="Y511" i="1"/>
  <c r="Z273" i="1"/>
  <c r="Y273" i="1"/>
  <c r="Z265" i="1"/>
  <c r="Y265" i="1"/>
  <c r="Z264" i="1"/>
  <c r="Y264" i="1"/>
  <c r="Z258" i="1"/>
  <c r="Y258" i="1"/>
  <c r="Z197" i="1"/>
  <c r="Y197" i="1"/>
  <c r="Z892" i="1"/>
  <c r="Y892" i="1"/>
  <c r="Z180" i="1"/>
  <c r="Y180" i="1"/>
  <c r="Y166" i="1"/>
  <c r="Y159" i="1"/>
  <c r="Z142" i="1"/>
  <c r="Y142" i="1"/>
  <c r="Y963" i="1"/>
  <c r="Y915" i="1"/>
  <c r="Z914" i="1"/>
  <c r="Y914" i="1"/>
  <c r="Z123" i="1"/>
  <c r="Y123" i="1"/>
  <c r="Z122" i="1"/>
  <c r="Y122" i="1"/>
  <c r="Y121" i="1"/>
  <c r="Z120" i="1"/>
  <c r="Y120" i="1"/>
  <c r="Z86" i="1"/>
  <c r="Y86" i="1"/>
  <c r="Y85" i="1"/>
  <c r="Z84" i="1"/>
  <c r="Y84" i="1"/>
  <c r="Z83" i="1"/>
  <c r="Y83" i="1"/>
  <c r="Y82" i="1"/>
  <c r="Z78" i="1"/>
  <c r="Y78" i="1"/>
  <c r="Z77" i="1"/>
  <c r="Y77" i="1"/>
  <c r="Z73" i="1"/>
  <c r="Y73" i="1"/>
  <c r="Z29" i="1"/>
  <c r="Y29" i="1"/>
  <c r="Y971" i="1"/>
  <c r="Z1773" i="1"/>
  <c r="Y1773" i="1"/>
  <c r="Z1604" i="1"/>
  <c r="Y1604" i="1"/>
  <c r="Z1448" i="1"/>
  <c r="Y1448" i="1"/>
  <c r="Z1443" i="1"/>
  <c r="Y1443" i="1"/>
  <c r="Z1442" i="1"/>
  <c r="Y1442" i="1"/>
  <c r="Z1344" i="1"/>
  <c r="Y1344" i="1"/>
  <c r="Y1295" i="1"/>
  <c r="Z1246" i="1"/>
  <c r="Y1246" i="1"/>
  <c r="Z1197" i="1"/>
  <c r="Y1197" i="1"/>
  <c r="Z1148" i="1"/>
  <c r="Y1148" i="1"/>
  <c r="Z1051" i="1"/>
  <c r="Y1051" i="1"/>
  <c r="Z1000" i="1"/>
  <c r="Y1000" i="1"/>
  <c r="Y628" i="1"/>
  <c r="Y598" i="1"/>
  <c r="Y573" i="1"/>
  <c r="Y546" i="1"/>
  <c r="Y523" i="1"/>
  <c r="Y474" i="1"/>
  <c r="Z270" i="1"/>
  <c r="Y270" i="1"/>
  <c r="Z263" i="1"/>
  <c r="Y263" i="1"/>
  <c r="Z257" i="1"/>
  <c r="Y257" i="1"/>
  <c r="Z194" i="1"/>
  <c r="Y194" i="1"/>
  <c r="Y945" i="1"/>
  <c r="Y938" i="1"/>
  <c r="Y929" i="1"/>
  <c r="Y916" i="1"/>
  <c r="Y119" i="1"/>
  <c r="Y112" i="1"/>
  <c r="Y67" i="1"/>
  <c r="Z12" i="1"/>
  <c r="Y12" i="1"/>
  <c r="Z970" i="1"/>
  <c r="Z1667" i="1"/>
  <c r="Z1518" i="1"/>
  <c r="Z1489" i="1"/>
  <c r="Z1472" i="1"/>
  <c r="Z1099" i="1"/>
  <c r="Z1002" i="1"/>
  <c r="Z134" i="1"/>
  <c r="Z11" i="1"/>
  <c r="Y970" i="1"/>
  <c r="Y1667" i="1"/>
  <c r="Y1518" i="1"/>
  <c r="Y1489" i="1"/>
  <c r="Y1472" i="1"/>
  <c r="Y1099" i="1"/>
  <c r="Y134" i="1"/>
  <c r="Y11" i="1"/>
  <c r="Z1680" i="1"/>
  <c r="Z1537" i="1"/>
  <c r="Z1449" i="1"/>
  <c r="Z26" i="1"/>
  <c r="Y1680" i="1"/>
  <c r="Y1537" i="1"/>
  <c r="Y1449" i="1"/>
  <c r="Y26" i="1"/>
  <c r="Y6" i="1"/>
  <c r="Y4" i="1"/>
  <c r="Y3" i="1"/>
  <c r="Y2" i="1"/>
  <c r="Q1816" i="1"/>
  <c r="Q1815" i="1"/>
  <c r="Q1814" i="1"/>
  <c r="Q1813" i="1"/>
  <c r="Q1812" i="1"/>
  <c r="Q1811" i="1"/>
  <c r="Q1810" i="1"/>
  <c r="Q1809" i="1"/>
  <c r="Q1807" i="1"/>
  <c r="Q1804" i="1"/>
  <c r="Q1803" i="1"/>
  <c r="Q1802" i="1"/>
  <c r="Q1801" i="1"/>
  <c r="Q1799" i="1"/>
  <c r="Q1798" i="1"/>
  <c r="Q1797" i="1"/>
  <c r="Q1796" i="1"/>
  <c r="Q1795" i="1"/>
  <c r="Q1794" i="1"/>
  <c r="Q1793" i="1"/>
  <c r="Q1791" i="1"/>
  <c r="Q1790" i="1"/>
  <c r="Q1789" i="1"/>
  <c r="Q1788" i="1"/>
  <c r="Q1787" i="1"/>
  <c r="Q1786" i="1"/>
  <c r="Q1785" i="1"/>
  <c r="Q1784" i="1"/>
  <c r="Q1782" i="1"/>
  <c r="Q1781" i="1"/>
  <c r="Q1780" i="1"/>
  <c r="Q1779" i="1"/>
  <c r="Q1778" i="1"/>
  <c r="Q1777" i="1"/>
  <c r="Q1776" i="1"/>
  <c r="Q1775" i="1"/>
  <c r="Q1772" i="1"/>
  <c r="Q1771" i="1"/>
  <c r="Q1770" i="1"/>
  <c r="Q1769" i="1"/>
  <c r="Q1768" i="1"/>
  <c r="Q1767" i="1"/>
  <c r="Q1766" i="1"/>
  <c r="Q1764" i="1"/>
  <c r="Q1763" i="1"/>
  <c r="Q1762" i="1"/>
  <c r="Q1761" i="1"/>
  <c r="Q1760" i="1"/>
  <c r="Q1758" i="1"/>
  <c r="Q1757" i="1"/>
  <c r="Q1756" i="1"/>
  <c r="Q1755" i="1"/>
  <c r="Q1754" i="1"/>
  <c r="Q1753" i="1"/>
  <c r="Q1751" i="1"/>
  <c r="Q1750" i="1"/>
  <c r="Q1749" i="1"/>
  <c r="Q1748" i="1"/>
  <c r="Q1747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6" i="1"/>
  <c r="Q1725" i="1"/>
  <c r="Q1724" i="1"/>
  <c r="Q1723" i="1"/>
  <c r="Q1722" i="1"/>
  <c r="Q1721" i="1"/>
  <c r="Q1720" i="1"/>
  <c r="Q1718" i="1"/>
  <c r="Q1717" i="1"/>
  <c r="Q1716" i="1"/>
  <c r="Q1715" i="1"/>
  <c r="Q1714" i="1"/>
  <c r="Q1713" i="1"/>
  <c r="Q1712" i="1"/>
  <c r="Q1710" i="1"/>
  <c r="Q1709" i="1"/>
  <c r="Q1708" i="1"/>
  <c r="Q1707" i="1"/>
  <c r="Q1706" i="1"/>
  <c r="Q1705" i="1"/>
  <c r="Q1704" i="1"/>
  <c r="Q1703" i="1"/>
  <c r="Q1702" i="1"/>
  <c r="Q1700" i="1"/>
  <c r="Q1699" i="1"/>
  <c r="Q1698" i="1"/>
  <c r="Q1697" i="1"/>
  <c r="Q1696" i="1"/>
  <c r="Q1695" i="1"/>
  <c r="Q1694" i="1"/>
  <c r="Q1692" i="1"/>
  <c r="Q1691" i="1"/>
  <c r="Q1690" i="1"/>
  <c r="Q1689" i="1"/>
  <c r="Q1688" i="1"/>
  <c r="Q1687" i="1"/>
  <c r="Q1686" i="1"/>
  <c r="Q1684" i="1"/>
  <c r="Q1683" i="1"/>
  <c r="Q1682" i="1"/>
  <c r="Q1681" i="1"/>
  <c r="Q1679" i="1"/>
  <c r="Q1678" i="1"/>
  <c r="Q1676" i="1"/>
  <c r="Q1675" i="1"/>
  <c r="Q1674" i="1"/>
  <c r="Q1673" i="1"/>
  <c r="Q1672" i="1"/>
  <c r="Q1671" i="1"/>
  <c r="Q1670" i="1"/>
  <c r="Q1668" i="1"/>
  <c r="Q1666" i="1"/>
  <c r="Q1665" i="1"/>
  <c r="Q1664" i="1"/>
  <c r="Q1663" i="1"/>
  <c r="Q1662" i="1"/>
  <c r="Q1660" i="1"/>
  <c r="Q1659" i="1"/>
  <c r="Q1658" i="1"/>
  <c r="Q1657" i="1"/>
  <c r="Q1656" i="1"/>
  <c r="Q1655" i="1"/>
  <c r="Q1654" i="1"/>
  <c r="Q1652" i="1"/>
  <c r="Q1651" i="1"/>
  <c r="Q1650" i="1"/>
  <c r="Q1649" i="1"/>
  <c r="Q1648" i="1"/>
  <c r="Q1647" i="1"/>
  <c r="Q1646" i="1"/>
  <c r="Q1644" i="1"/>
  <c r="Q1643" i="1"/>
  <c r="Q1642" i="1"/>
  <c r="Q1641" i="1"/>
  <c r="Q1640" i="1"/>
  <c r="Q1639" i="1"/>
  <c r="Q1638" i="1"/>
  <c r="Q1636" i="1"/>
  <c r="Q1635" i="1"/>
  <c r="Q1634" i="1"/>
  <c r="Q1633" i="1"/>
  <c r="Q1632" i="1"/>
  <c r="Q1631" i="1"/>
  <c r="Q1630" i="1"/>
  <c r="Q1628" i="1"/>
  <c r="Q1627" i="1"/>
  <c r="Q1626" i="1"/>
  <c r="Q1625" i="1"/>
  <c r="Q1624" i="1"/>
  <c r="Q1623" i="1"/>
  <c r="Q1622" i="1"/>
  <c r="Q1620" i="1"/>
  <c r="Q1619" i="1"/>
  <c r="Q1618" i="1"/>
  <c r="Q1617" i="1"/>
  <c r="Q1616" i="1"/>
  <c r="Q1615" i="1"/>
  <c r="Q1614" i="1"/>
  <c r="Q1612" i="1"/>
  <c r="Q1611" i="1"/>
  <c r="Q1610" i="1"/>
  <c r="Q1609" i="1"/>
  <c r="Q1608" i="1"/>
  <c r="Q1607" i="1"/>
  <c r="Q1606" i="1"/>
  <c r="Q1603" i="1"/>
  <c r="Q1602" i="1"/>
  <c r="Q1601" i="1"/>
  <c r="Q1600" i="1"/>
  <c r="Q1599" i="1"/>
  <c r="Q1598" i="1"/>
  <c r="Q1596" i="1"/>
  <c r="Q1595" i="1"/>
  <c r="Q1594" i="1"/>
  <c r="Q1593" i="1"/>
  <c r="Q1592" i="1"/>
  <c r="Q1591" i="1"/>
  <c r="Q1590" i="1"/>
  <c r="Q1588" i="1"/>
  <c r="Q1587" i="1"/>
  <c r="Q1586" i="1"/>
  <c r="Q1585" i="1"/>
  <c r="Q1584" i="1"/>
  <c r="Q1583" i="1"/>
  <c r="Q1582" i="1"/>
  <c r="Q1580" i="1"/>
  <c r="Q1579" i="1"/>
  <c r="Q1578" i="1"/>
  <c r="Q1577" i="1"/>
  <c r="Q1576" i="1"/>
  <c r="Q1574" i="1"/>
  <c r="Q1573" i="1"/>
  <c r="Q1572" i="1"/>
  <c r="Q1571" i="1"/>
  <c r="Q1570" i="1"/>
  <c r="Q1568" i="1"/>
  <c r="Q1567" i="1"/>
  <c r="Q1565" i="1"/>
  <c r="Q1564" i="1"/>
  <c r="Q1562" i="1"/>
  <c r="Q1561" i="1"/>
  <c r="Q1560" i="1"/>
  <c r="Q1559" i="1"/>
  <c r="Q1558" i="1"/>
  <c r="Q1557" i="1"/>
  <c r="Q1556" i="1"/>
  <c r="Q1554" i="1"/>
  <c r="Q1553" i="1"/>
  <c r="Q1552" i="1"/>
  <c r="Q1551" i="1"/>
  <c r="Q1550" i="1"/>
  <c r="Q1549" i="1"/>
  <c r="Q1548" i="1"/>
  <c r="Q1547" i="1"/>
  <c r="Q1545" i="1"/>
  <c r="Q1544" i="1"/>
  <c r="Q1543" i="1"/>
  <c r="Q1542" i="1"/>
  <c r="Q1541" i="1"/>
  <c r="Q1540" i="1"/>
  <c r="Q1539" i="1"/>
  <c r="Q1536" i="1"/>
  <c r="Q1535" i="1"/>
  <c r="Q1534" i="1"/>
  <c r="Q1533" i="1"/>
  <c r="Q1532" i="1"/>
  <c r="Q1531" i="1"/>
  <c r="Q1530" i="1"/>
  <c r="Q1529" i="1"/>
  <c r="Q1528" i="1"/>
  <c r="Q1526" i="1"/>
  <c r="Q1525" i="1"/>
  <c r="Q1524" i="1"/>
  <c r="Q1523" i="1"/>
  <c r="Q1522" i="1"/>
  <c r="Q1521" i="1"/>
  <c r="Q1520" i="1"/>
  <c r="Q1517" i="1"/>
  <c r="Q1516" i="1"/>
  <c r="Q1515" i="1"/>
  <c r="Q1513" i="1"/>
  <c r="Q1512" i="1"/>
  <c r="Q1511" i="1"/>
  <c r="Q1510" i="1"/>
  <c r="Q1509" i="1"/>
  <c r="Q1508" i="1"/>
  <c r="Q1507" i="1"/>
  <c r="Q1505" i="1"/>
  <c r="Q1504" i="1"/>
  <c r="Q1503" i="1"/>
  <c r="Q1502" i="1"/>
  <c r="Q1501" i="1"/>
  <c r="Q1500" i="1"/>
  <c r="Q1499" i="1"/>
  <c r="Q1497" i="1"/>
  <c r="Q1496" i="1"/>
  <c r="Q1495" i="1"/>
  <c r="Q1494" i="1"/>
  <c r="Q1493" i="1"/>
  <c r="Q1492" i="1"/>
  <c r="Q1491" i="1"/>
  <c r="Q1488" i="1"/>
  <c r="Q1487" i="1"/>
  <c r="Q1486" i="1"/>
  <c r="Q1485" i="1"/>
  <c r="Q1484" i="1"/>
  <c r="Q1483" i="1"/>
  <c r="Q1482" i="1"/>
  <c r="Q1480" i="1"/>
  <c r="Q1479" i="1"/>
  <c r="Q1478" i="1"/>
  <c r="Q1477" i="1"/>
  <c r="Q1476" i="1"/>
  <c r="Q1475" i="1"/>
  <c r="Q1474" i="1"/>
  <c r="Q1471" i="1"/>
  <c r="Q1470" i="1"/>
  <c r="Q1469" i="1"/>
  <c r="Q1468" i="1"/>
  <c r="Q1467" i="1"/>
  <c r="Q1466" i="1"/>
  <c r="Q1465" i="1"/>
  <c r="Q1463" i="1"/>
  <c r="Q1462" i="1"/>
  <c r="Q1461" i="1"/>
  <c r="Q1460" i="1"/>
  <c r="Q1459" i="1"/>
  <c r="Q1458" i="1"/>
  <c r="Q1457" i="1"/>
  <c r="Q1455" i="1"/>
  <c r="Q1454" i="1"/>
  <c r="Q1453" i="1"/>
  <c r="Q1452" i="1"/>
  <c r="Q1451" i="1"/>
  <c r="Q1447" i="1"/>
  <c r="Q1446" i="1"/>
  <c r="Q1445" i="1"/>
  <c r="Q1444" i="1"/>
  <c r="Q1441" i="1"/>
  <c r="Q1440" i="1"/>
  <c r="Q1439" i="1"/>
  <c r="Q1438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19" i="1"/>
  <c r="Q1418" i="1"/>
  <c r="Q1417" i="1"/>
  <c r="Q1416" i="1"/>
  <c r="Q1415" i="1"/>
  <c r="Q1414" i="1"/>
  <c r="Q1413" i="1"/>
  <c r="Q1412" i="1"/>
  <c r="Q1411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0" i="1"/>
  <c r="Q1389" i="1"/>
  <c r="Q1388" i="1"/>
  <c r="Q1387" i="1"/>
  <c r="Q1386" i="1"/>
  <c r="Q1385" i="1"/>
  <c r="Q1384" i="1"/>
  <c r="Q1383" i="1"/>
  <c r="Q1382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49" i="1"/>
  <c r="Q1348" i="1"/>
  <c r="Q1347" i="1"/>
  <c r="Q1346" i="1"/>
  <c r="Q1345" i="1"/>
  <c r="Q1343" i="1"/>
  <c r="Q1342" i="1"/>
  <c r="Q1341" i="1"/>
  <c r="Q1340" i="1"/>
  <c r="Q1339" i="1"/>
  <c r="Q1338" i="1"/>
  <c r="Q1337" i="1"/>
  <c r="Q1336" i="1"/>
  <c r="Q1335" i="1"/>
  <c r="Q1334" i="1"/>
  <c r="Q1333" i="1"/>
  <c r="Q1331" i="1"/>
  <c r="Q1330" i="1"/>
  <c r="Q1329" i="1"/>
  <c r="Q1328" i="1"/>
  <c r="Q1327" i="1"/>
  <c r="Q1326" i="1"/>
  <c r="Q1325" i="1"/>
  <c r="Q1324" i="1"/>
  <c r="Q1323" i="1"/>
  <c r="Q1321" i="1"/>
  <c r="Q1320" i="1"/>
  <c r="Q1319" i="1"/>
  <c r="Q1318" i="1"/>
  <c r="Q1317" i="1"/>
  <c r="Q1316" i="1"/>
  <c r="Q1315" i="1"/>
  <c r="Q1313" i="1"/>
  <c r="Q1312" i="1"/>
  <c r="Q1311" i="1"/>
  <c r="Q1310" i="1"/>
  <c r="Q1309" i="1"/>
  <c r="Q1308" i="1"/>
  <c r="Q1307" i="1"/>
  <c r="Q1306" i="1"/>
  <c r="Q1305" i="1"/>
  <c r="Q1304" i="1"/>
  <c r="Q1302" i="1"/>
  <c r="Q1301" i="1"/>
  <c r="Q1300" i="1"/>
  <c r="Q1299" i="1"/>
  <c r="Q1298" i="1"/>
  <c r="Q1297" i="1"/>
  <c r="Q1296" i="1"/>
  <c r="Q1294" i="1"/>
  <c r="Q1293" i="1"/>
  <c r="Q1292" i="1"/>
  <c r="Q1291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1" i="1"/>
  <c r="Q1270" i="1"/>
  <c r="Q1269" i="1"/>
  <c r="Q1268" i="1"/>
  <c r="Q1267" i="1"/>
  <c r="Q1266" i="1"/>
  <c r="Q1265" i="1"/>
  <c r="Q1264" i="1"/>
  <c r="Q1262" i="1"/>
  <c r="Q1261" i="1"/>
  <c r="Q1260" i="1"/>
  <c r="Q1259" i="1"/>
  <c r="Q1258" i="1"/>
  <c r="Q1257" i="1"/>
  <c r="Q1256" i="1"/>
  <c r="Q1255" i="1"/>
  <c r="Q1254" i="1"/>
  <c r="Q1253" i="1"/>
  <c r="Q1252" i="1"/>
  <c r="Q1250" i="1"/>
  <c r="Q1249" i="1"/>
  <c r="Q1248" i="1"/>
  <c r="Q1247" i="1"/>
  <c r="Q1245" i="1"/>
  <c r="Q1244" i="1"/>
  <c r="Q1243" i="1"/>
  <c r="Q1242" i="1"/>
  <c r="Q1241" i="1"/>
  <c r="Q1240" i="1"/>
  <c r="Q1238" i="1"/>
  <c r="Q1237" i="1"/>
  <c r="Q1236" i="1"/>
  <c r="Q1235" i="1"/>
  <c r="Q1234" i="1"/>
  <c r="Q1233" i="1"/>
  <c r="Q1232" i="1"/>
  <c r="Q1231" i="1"/>
  <c r="Q1230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0" i="1"/>
  <c r="Q1209" i="1"/>
  <c r="Q1208" i="1"/>
  <c r="Q1206" i="1"/>
  <c r="Q1205" i="1"/>
  <c r="Q1204" i="1"/>
  <c r="Q1203" i="1"/>
  <c r="Q1202" i="1"/>
  <c r="Q1201" i="1"/>
  <c r="Q1200" i="1"/>
  <c r="Q1199" i="1"/>
  <c r="Q1198" i="1"/>
  <c r="Q1196" i="1"/>
  <c r="Q1195" i="1"/>
  <c r="Q1194" i="1"/>
  <c r="Q1193" i="1"/>
  <c r="Q1192" i="1"/>
  <c r="Q1191" i="1"/>
  <c r="Q1190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5" i="1"/>
  <c r="Q1174" i="1"/>
  <c r="Q1172" i="1"/>
  <c r="Q1171" i="1"/>
  <c r="Q1170" i="1"/>
  <c r="Q1169" i="1"/>
  <c r="Q1168" i="1"/>
  <c r="Q1167" i="1"/>
  <c r="Q1166" i="1"/>
  <c r="Q1165" i="1"/>
  <c r="Q1164" i="1"/>
  <c r="Q1163" i="1"/>
  <c r="Q1161" i="1"/>
  <c r="Q1160" i="1"/>
  <c r="Q1159" i="1"/>
  <c r="Q1158" i="1"/>
  <c r="Q1156" i="1"/>
  <c r="Q1155" i="1"/>
  <c r="Q1154" i="1"/>
  <c r="Q1153" i="1"/>
  <c r="Q1152" i="1"/>
  <c r="Q1151" i="1"/>
  <c r="Q1150" i="1"/>
  <c r="Q1147" i="1"/>
  <c r="Q1146" i="1"/>
  <c r="Q1145" i="1"/>
  <c r="Q1144" i="1"/>
  <c r="Q1143" i="1"/>
  <c r="Q1142" i="1"/>
  <c r="Q1141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2" i="1"/>
  <c r="Q1121" i="1"/>
  <c r="Q1120" i="1"/>
  <c r="Q1119" i="1"/>
  <c r="Q1118" i="1"/>
  <c r="Q1117" i="1"/>
  <c r="Q1116" i="1"/>
  <c r="Q1115" i="1"/>
  <c r="Q1114" i="1"/>
  <c r="Q1113" i="1"/>
  <c r="Q1112" i="1"/>
  <c r="Q1110" i="1"/>
  <c r="Q1109" i="1"/>
  <c r="Q1108" i="1"/>
  <c r="Q1107" i="1"/>
  <c r="Q1106" i="1"/>
  <c r="Q1105" i="1"/>
  <c r="Q1104" i="1"/>
  <c r="Q1103" i="1"/>
  <c r="Q1102" i="1"/>
  <c r="Q1101" i="1"/>
  <c r="Q1100" i="1"/>
  <c r="Q1098" i="1"/>
  <c r="Q1097" i="1"/>
  <c r="Q1096" i="1"/>
  <c r="Q1095" i="1"/>
  <c r="Q1094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6" i="1"/>
  <c r="Q1055" i="1"/>
  <c r="Q1054" i="1"/>
  <c r="Q1053" i="1"/>
  <c r="Q1052" i="1"/>
  <c r="Q1050" i="1"/>
  <c r="Q1049" i="1"/>
  <c r="Q1048" i="1"/>
  <c r="Q1047" i="1"/>
  <c r="Q1046" i="1"/>
  <c r="Q1045" i="1"/>
  <c r="Q1044" i="1"/>
  <c r="Q1043" i="1"/>
  <c r="Q1042" i="1"/>
  <c r="Q1041" i="1"/>
  <c r="Q1040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808" i="1"/>
  <c r="Q1805" i="1"/>
  <c r="Q1783" i="1"/>
  <c r="Q1774" i="1"/>
  <c r="Q1759" i="1"/>
  <c r="Q1752" i="1"/>
  <c r="Q1746" i="1"/>
  <c r="Q1727" i="1"/>
  <c r="Q1719" i="1"/>
  <c r="Q1711" i="1"/>
  <c r="Q1701" i="1"/>
  <c r="Q1693" i="1"/>
  <c r="Q1677" i="1"/>
  <c r="Q1661" i="1"/>
  <c r="Q1653" i="1"/>
  <c r="Q1637" i="1"/>
  <c r="Q1597" i="1"/>
  <c r="Q1589" i="1"/>
  <c r="Q1581" i="1"/>
  <c r="Q1569" i="1"/>
  <c r="Q1566" i="1"/>
  <c r="Q1563" i="1"/>
  <c r="Q1555" i="1"/>
  <c r="Q1546" i="1"/>
  <c r="Q1519" i="1"/>
  <c r="Q1506" i="1"/>
  <c r="Q1498" i="1"/>
  <c r="Q1490" i="1"/>
  <c r="Q1481" i="1"/>
  <c r="Q1473" i="1"/>
  <c r="Q1456" i="1"/>
  <c r="Q1450" i="1"/>
  <c r="Q1437" i="1"/>
  <c r="Q1420" i="1"/>
  <c r="Q1410" i="1"/>
  <c r="Q1409" i="1"/>
  <c r="Q1391" i="1"/>
  <c r="Q1332" i="1"/>
  <c r="Q1322" i="1"/>
  <c r="Q1314" i="1"/>
  <c r="Q1303" i="1"/>
  <c r="Q1290" i="1"/>
  <c r="Q1272" i="1"/>
  <c r="Q1251" i="1"/>
  <c r="Q1229" i="1"/>
  <c r="Q1207" i="1"/>
  <c r="Q1189" i="1"/>
  <c r="Q1176" i="1"/>
  <c r="Q1173" i="1"/>
  <c r="Q1162" i="1"/>
  <c r="Q1157" i="1"/>
  <c r="Q1149" i="1"/>
  <c r="Q1123" i="1"/>
  <c r="Q1111" i="1"/>
  <c r="Q1093" i="1"/>
  <c r="Q1057" i="1"/>
  <c r="Q1039" i="1"/>
  <c r="Q1003" i="1"/>
  <c r="Q889" i="1"/>
  <c r="Q881" i="1"/>
  <c r="Q878" i="1"/>
  <c r="Q875" i="1"/>
  <c r="Q860" i="1"/>
  <c r="Q854" i="1"/>
  <c r="Q851" i="1"/>
  <c r="Q843" i="1"/>
  <c r="Q818" i="1"/>
  <c r="Q798" i="1"/>
  <c r="Q794" i="1"/>
  <c r="Q791" i="1"/>
  <c r="Q777" i="1"/>
  <c r="Q771" i="1"/>
  <c r="Q764" i="1"/>
  <c r="Q761" i="1"/>
  <c r="Q759" i="1"/>
  <c r="Q739" i="1"/>
  <c r="Q735" i="1"/>
  <c r="Q733" i="1"/>
  <c r="Q710" i="1"/>
  <c r="Q706" i="1"/>
  <c r="Q700" i="1"/>
  <c r="Q677" i="1"/>
  <c r="Q667" i="1"/>
  <c r="Q658" i="1"/>
  <c r="Q640" i="1"/>
  <c r="Q619" i="1"/>
  <c r="Q601" i="1"/>
  <c r="Q599" i="1"/>
  <c r="Q592" i="1"/>
  <c r="Q589" i="1"/>
  <c r="Q587" i="1"/>
  <c r="Q582" i="1"/>
  <c r="Q575" i="1"/>
  <c r="Q574" i="1"/>
  <c r="Q564" i="1"/>
  <c r="Q561" i="1"/>
  <c r="Q530" i="1"/>
  <c r="Q522" i="1"/>
  <c r="Q515" i="1"/>
  <c r="Q506" i="1"/>
  <c r="Q505" i="1"/>
  <c r="Q499" i="1"/>
  <c r="Q497" i="1"/>
  <c r="Q488" i="1"/>
  <c r="Q487" i="1"/>
  <c r="Q484" i="1"/>
  <c r="Q475" i="1"/>
  <c r="Q468" i="1"/>
  <c r="Q461" i="1"/>
  <c r="Q447" i="1"/>
  <c r="Q445" i="1"/>
  <c r="Q441" i="1"/>
  <c r="Q428" i="1"/>
  <c r="Q426" i="1"/>
  <c r="Q423" i="1"/>
  <c r="Q382" i="1"/>
  <c r="Q378" i="1"/>
  <c r="Q373" i="1"/>
  <c r="Q345" i="1"/>
  <c r="Q344" i="1"/>
  <c r="Q341" i="1"/>
  <c r="Q340" i="1"/>
  <c r="Q335" i="1"/>
  <c r="Q326" i="1"/>
  <c r="Q323" i="1"/>
</calcChain>
</file>

<file path=xl/sharedStrings.xml><?xml version="1.0" encoding="utf-8"?>
<sst xmlns="http://schemas.openxmlformats.org/spreadsheetml/2006/main" count="30940" uniqueCount="2066">
  <si>
    <t>Employee Country</t>
  </si>
  <si>
    <t>Employee City</t>
  </si>
  <si>
    <t>Employee State</t>
  </si>
  <si>
    <t>Alexander Schmuker</t>
  </si>
  <si>
    <t>André Marc</t>
  </si>
  <si>
    <t>Anica Torres</t>
  </si>
  <si>
    <t>Balthasar Alvarez</t>
  </si>
  <si>
    <t>Baozhen Wáng</t>
  </si>
  <si>
    <t>Barb Ross</t>
  </si>
  <si>
    <t>Bertil Ridderstolpe</t>
  </si>
  <si>
    <t>Mitchell Odem</t>
  </si>
  <si>
    <t>Caleb Garza</t>
  </si>
  <si>
    <t>Chang-ho Kim</t>
  </si>
  <si>
    <t>Cheng Zhào</t>
  </si>
  <si>
    <t>Mercedes Ware</t>
  </si>
  <si>
    <t>Kylan Holmes</t>
  </si>
  <si>
    <t>Claire Moreau</t>
  </si>
  <si>
    <t>Colorado Johnson</t>
  </si>
  <si>
    <t>Hu Hudson</t>
  </si>
  <si>
    <t>Erik Brown</t>
  </si>
  <si>
    <t>Honoré Borre</t>
  </si>
  <si>
    <t>Humberto Cabral</t>
  </si>
  <si>
    <t>Isamu Ito</t>
  </si>
  <si>
    <t>Jayne Mender</t>
  </si>
  <si>
    <t>Karine Kodde</t>
  </si>
  <si>
    <t>Katri Virtanen</t>
  </si>
  <si>
    <t>Lee Rossi</t>
  </si>
  <si>
    <t>Marcel Fouche</t>
  </si>
  <si>
    <t>Nicole Meisner</t>
  </si>
  <si>
    <t>Peng Dong</t>
  </si>
  <si>
    <t>Rolf Erler</t>
  </si>
  <si>
    <t>Serilda Marc</t>
  </si>
  <si>
    <t>Uriel Bowman</t>
  </si>
  <si>
    <t>Vanessa Blackmore</t>
  </si>
  <si>
    <t>Walter Taylor</t>
  </si>
  <si>
    <t>Xiedong Wu</t>
  </si>
  <si>
    <t>Arthur Shenley</t>
  </si>
  <si>
    <t>Ayaka Kobayashi</t>
  </si>
  <si>
    <t>Bang Zhou</t>
  </si>
  <si>
    <t>Belinda Jansen-Velasquez</t>
  </si>
  <si>
    <t>Bernard Alaliza</t>
  </si>
  <si>
    <t>Brady Knight</t>
  </si>
  <si>
    <t>Chiquita Bartlett</t>
  </si>
  <si>
    <t>Angela Coleman</t>
  </si>
  <si>
    <t>Bill Reynolds</t>
  </si>
  <si>
    <t>Bergren Gyllenstierna</t>
  </si>
  <si>
    <t>Dorotea Nieminen</t>
  </si>
  <si>
    <t>Ignacio Temiño</t>
  </si>
  <si>
    <t>Kyong-In Han</t>
  </si>
  <si>
    <t>Li Zhou</t>
  </si>
  <si>
    <t>Martijn Buren</t>
  </si>
  <si>
    <t>Pamela Taylor</t>
  </si>
  <si>
    <t>Scott Blanc</t>
  </si>
  <si>
    <t>Siegfried Frohner</t>
  </si>
  <si>
    <t>Valerie Cohen</t>
  </si>
  <si>
    <t>Jim Moore</t>
  </si>
  <si>
    <t>Sebastian Greer</t>
  </si>
  <si>
    <t>Maria Schmidt</t>
  </si>
  <si>
    <t>Marie Richter</t>
  </si>
  <si>
    <t>Mariola Kwarski</t>
  </si>
  <si>
    <t>Mathilde Leyder</t>
  </si>
  <si>
    <t>Maurine Solomon</t>
  </si>
  <si>
    <t>Meredith Nguyen</t>
  </si>
  <si>
    <t>Meri Kantor</t>
  </si>
  <si>
    <t>Oliver O'Sullivan</t>
  </si>
  <si>
    <t>Oliver Roberts</t>
  </si>
  <si>
    <t>Penny Pera</t>
  </si>
  <si>
    <t>Pilar Diaz</t>
  </si>
  <si>
    <t>Sabine Grüner</t>
  </si>
  <si>
    <t>Sally White</t>
  </si>
  <si>
    <t>Stefano Bruno</t>
  </si>
  <si>
    <t>Tammy Henderson</t>
  </si>
  <si>
    <t>Tim Kessler</t>
  </si>
  <si>
    <t>Tuomas Savolainen</t>
  </si>
  <si>
    <t>Umberto Colombo</t>
  </si>
  <si>
    <t>Victor Hunt</t>
  </si>
  <si>
    <t>Vikki Lenoir</t>
  </si>
  <si>
    <t>Xing Yu</t>
  </si>
  <si>
    <t>Zachery Weiss</t>
  </si>
  <si>
    <t>Astrid Richard</t>
  </si>
  <si>
    <t>Authur Griffin</t>
  </si>
  <si>
    <t>Ava Anuschek</t>
  </si>
  <si>
    <t>Axel Daugherty</t>
  </si>
  <si>
    <t>Mel Richards</t>
  </si>
  <si>
    <t>Barbara Schwarz</t>
  </si>
  <si>
    <t>Steve Peralta</t>
  </si>
  <si>
    <t>Alex Keiting</t>
  </si>
  <si>
    <t>Toni Ricardo</t>
  </si>
  <si>
    <t>Betje Coeman</t>
  </si>
  <si>
    <t>Amal Chen</t>
  </si>
  <si>
    <t>Blake Harvey</t>
  </si>
  <si>
    <t>Adara Medina</t>
  </si>
  <si>
    <t>Joshua Dillon</t>
  </si>
  <si>
    <t>Aaron Cohen</t>
  </si>
  <si>
    <t>Abigail Kennedy</t>
  </si>
  <si>
    <t>Abram Ruiz</t>
  </si>
  <si>
    <t>Ada Morales</t>
  </si>
  <si>
    <t>Adam Garrison</t>
  </si>
  <si>
    <t>Adam MacDonald</t>
  </si>
  <si>
    <t>Adara Cruz</t>
  </si>
  <si>
    <t>Adda Heijman</t>
  </si>
  <si>
    <t>Adeline Arnaud</t>
  </si>
  <si>
    <t>Adelma Ortiz</t>
  </si>
  <si>
    <t>Adriaantje Haanraads</t>
  </si>
  <si>
    <t>Adriana Iacobucci</t>
  </si>
  <si>
    <t>Adrien Martin</t>
  </si>
  <si>
    <t>Aert Haak</t>
  </si>
  <si>
    <t>Aert Meyer</t>
  </si>
  <si>
    <t>Agatha Reyes</t>
  </si>
  <si>
    <t>Agathe Roque</t>
  </si>
  <si>
    <t>Agnelo Chavez</t>
  </si>
  <si>
    <t>Agnes Lafleur</t>
  </si>
  <si>
    <t>Agnes Ramos</t>
  </si>
  <si>
    <t>Agnietje Visser</t>
  </si>
  <si>
    <t>Agostino Rossi</t>
  </si>
  <si>
    <t>Aidan Chaplin</t>
  </si>
  <si>
    <t>Aidan Torres</t>
  </si>
  <si>
    <t>Aiko Watanabe</t>
  </si>
  <si>
    <t>Aila Forssell</t>
  </si>
  <si>
    <t>Aimée Quinones</t>
  </si>
  <si>
    <t>Aimi Kato</t>
  </si>
  <si>
    <t>Aimi Tanaka</t>
  </si>
  <si>
    <t>Aitana Ferreira</t>
  </si>
  <si>
    <t>Akemi Takahashi</t>
  </si>
  <si>
    <t>Akemi Yamada</t>
  </si>
  <si>
    <t>Akira Hashimoto</t>
  </si>
  <si>
    <t>Alain Bernard</t>
  </si>
  <si>
    <t>Alan Orozco</t>
  </si>
  <si>
    <t>Alan Shoemaker</t>
  </si>
  <si>
    <t>Alan Wally</t>
  </si>
  <si>
    <t>Alan Wilcox</t>
  </si>
  <si>
    <t>Albert Flesseman</t>
  </si>
  <si>
    <t>Albrecht Lehrer</t>
  </si>
  <si>
    <t>Alejandrino Rivera</t>
  </si>
  <si>
    <t>Alessandra Torta</t>
  </si>
  <si>
    <t>Alessio Vasquez</t>
  </si>
  <si>
    <t>Alex O'Neil</t>
  </si>
  <si>
    <t>Alexandra Haase</t>
  </si>
  <si>
    <t>Alexandra Klauser</t>
  </si>
  <si>
    <t>Alexandra Samuelsen</t>
  </si>
  <si>
    <t>Alexandre Pereira</t>
  </si>
  <si>
    <t>Alexandre Thomas</t>
  </si>
  <si>
    <t>Alexis Petit</t>
  </si>
  <si>
    <t>Alfonso Mörike</t>
  </si>
  <si>
    <t>Alfred Durand</t>
  </si>
  <si>
    <t>Alice Martin</t>
  </si>
  <si>
    <t>Alice Walter</t>
  </si>
  <si>
    <t>Allen Gage</t>
  </si>
  <si>
    <t>Almut Diederichsen</t>
  </si>
  <si>
    <t>Alphonse  Sauvage</t>
  </si>
  <si>
    <t>Amalie Kunze</t>
  </si>
  <si>
    <t>Amanda Marshall</t>
  </si>
  <si>
    <t>Amanda Meyers</t>
  </si>
  <si>
    <t>Amara Keschmann</t>
  </si>
  <si>
    <t>Amaury Moreau</t>
  </si>
  <si>
    <t>Amélie Bernard</t>
  </si>
  <si>
    <t>Amit Schaverti</t>
  </si>
  <si>
    <t>Amos Flores</t>
  </si>
  <si>
    <t>Amos Guy</t>
  </si>
  <si>
    <t>Amy Brown</t>
  </si>
  <si>
    <t>Amy Scott</t>
  </si>
  <si>
    <t>An Li</t>
  </si>
  <si>
    <t>Anastasie Thomas</t>
  </si>
  <si>
    <t>Anders Nilsson</t>
  </si>
  <si>
    <t>Andrea Sanford</t>
  </si>
  <si>
    <t>Andrea Saunder</t>
  </si>
  <si>
    <t>Andreas Simpson</t>
  </si>
  <si>
    <t>Andrew Jones</t>
  </si>
  <si>
    <t>Andrew Pereira</t>
  </si>
  <si>
    <t>Andrew Roberts</t>
  </si>
  <si>
    <t>Andrew Samuel</t>
  </si>
  <si>
    <t>Andrew Smith</t>
  </si>
  <si>
    <t>Andrew Taver</t>
  </si>
  <si>
    <t>Angela Hunter</t>
  </si>
  <si>
    <t>Anguo Wáng</t>
  </si>
  <si>
    <t>Anja Albrecht</t>
  </si>
  <si>
    <t>Anja Breitfeld</t>
  </si>
  <si>
    <t>Anling Zhang</t>
  </si>
  <si>
    <t>Anna McKelvey</t>
  </si>
  <si>
    <t>Anna Ramirez</t>
  </si>
  <si>
    <t>Anna Rizzo</t>
  </si>
  <si>
    <t>Anna Schulz</t>
  </si>
  <si>
    <t>Anna Valdez</t>
  </si>
  <si>
    <t>Anne Baldock</t>
  </si>
  <si>
    <t>Anne Geadelli</t>
  </si>
  <si>
    <t>Anne Rayet</t>
  </si>
  <si>
    <t>Anne Wagner</t>
  </si>
  <si>
    <t>Anneken Eikenboom</t>
  </si>
  <si>
    <t>Anouk Petit</t>
  </si>
  <si>
    <t>Antje Schwarz</t>
  </si>
  <si>
    <t>Antoine Dubois</t>
  </si>
  <si>
    <t>Antonio Alvarez</t>
  </si>
  <si>
    <t>Tony Casares</t>
  </si>
  <si>
    <t>Antonita Casares</t>
  </si>
  <si>
    <t>Arabela Ferrari</t>
  </si>
  <si>
    <t>Ariel Castillo</t>
  </si>
  <si>
    <t>Arjan Schuman</t>
  </si>
  <si>
    <t>Armando Fusillo</t>
  </si>
  <si>
    <t>Aron Adelsvärd</t>
  </si>
  <si>
    <t>Arsenio Grant</t>
  </si>
  <si>
    <t>Artur Ankarcrona</t>
  </si>
  <si>
    <t>Arvid Ankarsvärd</t>
  </si>
  <si>
    <t>Ashley McCormick</t>
  </si>
  <si>
    <t>Axel Armfelt</t>
  </si>
  <si>
    <t>Ayaka Yamamoto</t>
  </si>
  <si>
    <t>Baltasar Björnstjerna</t>
  </si>
  <si>
    <t>Javier Martinez</t>
  </si>
  <si>
    <t>Bob Thompson</t>
  </si>
  <si>
    <t>Baltje Cloet</t>
  </si>
  <si>
    <t>Baltus Dahl</t>
  </si>
  <si>
    <t>Dan Jones</t>
  </si>
  <si>
    <t>Brandan Wong</t>
  </si>
  <si>
    <t>Baozhen Yáng</t>
  </si>
  <si>
    <t>Jan Harder</t>
  </si>
  <si>
    <t>Melissa Reys</t>
  </si>
  <si>
    <t>Barbara Samuelsen</t>
  </si>
  <si>
    <t>Barnard Laut</t>
  </si>
  <si>
    <t>Bart Scott</t>
  </si>
  <si>
    <t>Bartholomeus Cronhielm</t>
  </si>
  <si>
    <t>Brad Johnson</t>
  </si>
  <si>
    <t>Davey Newton</t>
  </si>
  <si>
    <t>Mike Smith</t>
  </si>
  <si>
    <t>Basmus Gripenskiöld</t>
  </si>
  <si>
    <t>Bautista Fernandez</t>
  </si>
  <si>
    <t>Elizabeth Starney</t>
  </si>
  <si>
    <t>Bayard Lopes</t>
  </si>
  <si>
    <t>Beata Laurent</t>
  </si>
  <si>
    <t>Bill Murtal</t>
  </si>
  <si>
    <t>Belinda Vento</t>
  </si>
  <si>
    <t>Nick Wagner</t>
  </si>
  <si>
    <t>Benedikt Armfelt</t>
  </si>
  <si>
    <t>Benedikt Gyllenkrok</t>
  </si>
  <si>
    <t>Bengt Gradin</t>
  </si>
  <si>
    <t>Benicio Medina</t>
  </si>
  <si>
    <t>Benjamin Leroi</t>
  </si>
  <si>
    <t>Ben Tutoral</t>
  </si>
  <si>
    <t>Bertil Hammarskjöld</t>
  </si>
  <si>
    <t>Thomas Boles</t>
  </si>
  <si>
    <t>Steven Logan</t>
  </si>
  <si>
    <t>Bertrand Michel</t>
  </si>
  <si>
    <t>Bevis Hodge</t>
  </si>
  <si>
    <t>Bianca Agostini</t>
  </si>
  <si>
    <t>Dalton Clements</t>
  </si>
  <si>
    <t>Macaulay Hooper</t>
  </si>
  <si>
    <t>Francis Pollard</t>
  </si>
  <si>
    <t>Bill Jones</t>
  </si>
  <si>
    <t>Birger Lagerbielke</t>
  </si>
  <si>
    <t>Björn Winkler</t>
  </si>
  <si>
    <t>Jakeem Wilder</t>
  </si>
  <si>
    <t>Blaze Blake</t>
  </si>
  <si>
    <t>Boris Drew</t>
  </si>
  <si>
    <t>Boris Harrison</t>
  </si>
  <si>
    <t>Brendon Pike</t>
  </si>
  <si>
    <t>Burke White</t>
  </si>
  <si>
    <t>Briand Dupart</t>
  </si>
  <si>
    <t>Brigitte Durand</t>
  </si>
  <si>
    <t>Dylan Dunn</t>
  </si>
  <si>
    <t>Tiger Merritt</t>
  </si>
  <si>
    <t>Ralph Carroll</t>
  </si>
  <si>
    <t>Brigitte Zumwald</t>
  </si>
  <si>
    <t>Brody Sterrey</t>
  </si>
  <si>
    <t>Bruno Garcia</t>
  </si>
  <si>
    <t>Bryce Klassner</t>
  </si>
  <si>
    <t>Lois Woods</t>
  </si>
  <si>
    <t>Cai Zhang</t>
  </si>
  <si>
    <t>Chelsea Wilkerson</t>
  </si>
  <si>
    <t>Caprice Mancini</t>
  </si>
  <si>
    <t>Carlos Albiñana</t>
  </si>
  <si>
    <t>Carlotta Decoudreau</t>
  </si>
  <si>
    <t>Brett Haley</t>
  </si>
  <si>
    <t>Jacob Ware</t>
  </si>
  <si>
    <t>Carole Claudel</t>
  </si>
  <si>
    <t>Caroline Gretton</t>
  </si>
  <si>
    <t>Barry Kelley</t>
  </si>
  <si>
    <t>Caroline Winters</t>
  </si>
  <si>
    <t>Carson Pickford</t>
  </si>
  <si>
    <t>Catarina Couto</t>
  </si>
  <si>
    <t>Caterina Pera</t>
  </si>
  <si>
    <t>Catharina Ceelen</t>
  </si>
  <si>
    <t>Catherine Fowlie</t>
  </si>
  <si>
    <t>Chad Michaels</t>
  </si>
  <si>
    <t>Sydnee Ball</t>
  </si>
  <si>
    <t>Chale Soto</t>
  </si>
  <si>
    <t>Chantal Faillard</t>
  </si>
  <si>
    <t>Chantal Marelli</t>
  </si>
  <si>
    <t>Charles Laurel</t>
  </si>
  <si>
    <t>Jordan Summers</t>
  </si>
  <si>
    <t>Charles Samuelson</t>
  </si>
  <si>
    <t>Cheng Liú</t>
  </si>
  <si>
    <t>Miranda Schneider</t>
  </si>
  <si>
    <t>Chengde Wú</t>
  </si>
  <si>
    <t>Chiang Shanmugam</t>
  </si>
  <si>
    <t>Chi-Mi Kim</t>
  </si>
  <si>
    <t>Claire Parrish</t>
  </si>
  <si>
    <t>Chi-Mi Lim</t>
  </si>
  <si>
    <t>Chin-Tsai Fang</t>
  </si>
  <si>
    <t>Chi-San Lee</t>
  </si>
  <si>
    <t>Chiyo Kato</t>
  </si>
  <si>
    <t>Bernard Gill</t>
  </si>
  <si>
    <t>Martin Reed</t>
  </si>
  <si>
    <t>Price Barlow</t>
  </si>
  <si>
    <t>Alexis Durham</t>
  </si>
  <si>
    <t>Brenna Boone</t>
  </si>
  <si>
    <t>Chiyo Tanaka</t>
  </si>
  <si>
    <t>Chiyo Yoshida</t>
  </si>
  <si>
    <t>Chris Parston</t>
  </si>
  <si>
    <t>Isaiah Farrell</t>
  </si>
  <si>
    <t>Chris Roach</t>
  </si>
  <si>
    <t>Abel Leonard</t>
  </si>
  <si>
    <t>Christiaan Cabrera</t>
  </si>
  <si>
    <t>Christine Haselman</t>
  </si>
  <si>
    <t>Christophe Roux</t>
  </si>
  <si>
    <t>Hedley Carver</t>
  </si>
  <si>
    <t>Christopher Austin</t>
  </si>
  <si>
    <t>Christopher Benoit</t>
  </si>
  <si>
    <t>Christopher Jennings</t>
  </si>
  <si>
    <t>Cindy Haverton</t>
  </si>
  <si>
    <t>Jack Forbes</t>
  </si>
  <si>
    <t>Cindy Sandles</t>
  </si>
  <si>
    <t>Cindy Scott</t>
  </si>
  <si>
    <t>Cirineo Sanchez</t>
  </si>
  <si>
    <t>Jelani Peterson</t>
  </si>
  <si>
    <t>Ethan Schultz</t>
  </si>
  <si>
    <t>Clara Bordoy</t>
  </si>
  <si>
    <t>Yasir Donaldson</t>
  </si>
  <si>
    <t>Hedley Roberson</t>
  </si>
  <si>
    <t>Clarice Forneret</t>
  </si>
  <si>
    <t>Clark Mann</t>
  </si>
  <si>
    <t>Claude David</t>
  </si>
  <si>
    <t>Geoffrey Woodward</t>
  </si>
  <si>
    <t>Claudia Gianni</t>
  </si>
  <si>
    <t>Claus Borgherssoen</t>
  </si>
  <si>
    <t>Colt Jennings</t>
  </si>
  <si>
    <t>Conrad Brinkley</t>
  </si>
  <si>
    <t>Ahmed Leblanc</t>
  </si>
  <si>
    <t>Cooper Lowe</t>
  </si>
  <si>
    <t>Corey Wright</t>
  </si>
  <si>
    <t>Forrest Lane</t>
  </si>
  <si>
    <t>Abraham Maynard</t>
  </si>
  <si>
    <t>Cristina Salazar</t>
  </si>
  <si>
    <t>Cruz Rodriquez</t>
  </si>
  <si>
    <t>Cullen Durham</t>
  </si>
  <si>
    <t>Curran Elliott</t>
  </si>
  <si>
    <t>Cyril Sickling</t>
  </si>
  <si>
    <t>Dagmar Samuelsen</t>
  </si>
  <si>
    <t>Fredericka Morrison</t>
  </si>
  <si>
    <t>Raja Ochoa</t>
  </si>
  <si>
    <t>Emerson Mathis</t>
  </si>
  <si>
    <t>Daichi Kimura</t>
  </si>
  <si>
    <t>Daiki Watanabe</t>
  </si>
  <si>
    <t>Dale Fowler</t>
  </si>
  <si>
    <t>Dale Fox</t>
  </si>
  <si>
    <t>Dale Manning</t>
  </si>
  <si>
    <t>Dale Thomas</t>
  </si>
  <si>
    <t>Dan Michaels</t>
  </si>
  <si>
    <t>Dane Dorsey</t>
  </si>
  <si>
    <t>Daniel Bertrand</t>
  </si>
  <si>
    <t>Daniel Schenker</t>
  </si>
  <si>
    <t>Daniel Turpin</t>
  </si>
  <si>
    <t>Danielle Robert</t>
  </si>
  <si>
    <t>Dante Allessori</t>
  </si>
  <si>
    <t>Dario Gutierrez</t>
  </si>
  <si>
    <t>Dave Smythe</t>
  </si>
  <si>
    <t>David Dolby</t>
  </si>
  <si>
    <t>David Piper</t>
  </si>
  <si>
    <t>De Luca Fiorello</t>
  </si>
  <si>
    <t>Dennis Bergman</t>
  </si>
  <si>
    <t>Derek Hirsh</t>
  </si>
  <si>
    <t>Devin Lewis</t>
  </si>
  <si>
    <t>Diane O'Reilly</t>
  </si>
  <si>
    <t>Diane Sheppard</t>
  </si>
  <si>
    <t>Diane Simon</t>
  </si>
  <si>
    <t>Dietz Krieger</t>
  </si>
  <si>
    <t>Dion Mendez</t>
  </si>
  <si>
    <t>Dirk Bakker</t>
  </si>
  <si>
    <t>Dolan Contreras</t>
  </si>
  <si>
    <t>Dominic Wright</t>
  </si>
  <si>
    <t>Don Racine</t>
  </si>
  <si>
    <t>Donald Chow</t>
  </si>
  <si>
    <t>Donald Gardner</t>
  </si>
  <si>
    <t>Donald Neely</t>
  </si>
  <si>
    <t>Donald Ward</t>
  </si>
  <si>
    <t>Doris Berger</t>
  </si>
  <si>
    <t>Drew Corelone</t>
  </si>
  <si>
    <t>Drina Delgado</t>
  </si>
  <si>
    <t>Earnest Wagner</t>
  </si>
  <si>
    <t>Eco Gonzales</t>
  </si>
  <si>
    <t>Edan Kennedy</t>
  </si>
  <si>
    <t>Edouard Didier</t>
  </si>
  <si>
    <t>Edson Amilieroa</t>
  </si>
  <si>
    <t>Elisa Holcombe</t>
  </si>
  <si>
    <t>Élizabeth Michel</t>
  </si>
  <si>
    <t>Ellen Braun</t>
  </si>
  <si>
    <t>Ellen Shapiro</t>
  </si>
  <si>
    <t>Elliott Sharp</t>
  </si>
  <si>
    <t>Elsbeth Wiesinger</t>
  </si>
  <si>
    <t>Else Mörike</t>
  </si>
  <si>
    <t>Elsje Aalmers</t>
  </si>
  <si>
    <t>Émile Clermont</t>
  </si>
  <si>
    <t>Emile Fournier</t>
  </si>
  <si>
    <t>Emilio Torta</t>
  </si>
  <si>
    <t>Emma Sommer</t>
  </si>
  <si>
    <t>Engeltje Aalfs</t>
  </si>
  <si>
    <t>Ensio Isokoski</t>
  </si>
  <si>
    <t>Eric Carson</t>
  </si>
  <si>
    <t>Estelle Johnson</t>
  </si>
  <si>
    <t>Etienne Pujol</t>
  </si>
  <si>
    <t>Eva Delgado</t>
  </si>
  <si>
    <t>Fabian Tibor</t>
  </si>
  <si>
    <t>Fabiano Greco</t>
  </si>
  <si>
    <t>Fang Chan</t>
  </si>
  <si>
    <t>Fausta Bruno</t>
  </si>
  <si>
    <t>Fei Meng</t>
  </si>
  <si>
    <t>Felix Dejesus</t>
  </si>
  <si>
    <t>Felix Gebauer</t>
  </si>
  <si>
    <t>Flora De Luca</t>
  </si>
  <si>
    <t>Florence Hester</t>
  </si>
  <si>
    <t>Florian Keschmann</t>
  </si>
  <si>
    <t>Fonda Navarro</t>
  </si>
  <si>
    <t>Francine Cross</t>
  </si>
  <si>
    <t>François De Crée</t>
  </si>
  <si>
    <t>Frank Bretton</t>
  </si>
  <si>
    <t>Frank Fuhlroth</t>
  </si>
  <si>
    <t>Frank Noble</t>
  </si>
  <si>
    <t>Frens Peters</t>
  </si>
  <si>
    <t>Fritz Bauman</t>
  </si>
  <si>
    <t>Fritz Hirsch</t>
  </si>
  <si>
    <t>Gabriela Rojas</t>
  </si>
  <si>
    <t>Gabriella Lindgren</t>
  </si>
  <si>
    <t>Garrett Hoffman</t>
  </si>
  <si>
    <t>Gary Redding</t>
  </si>
  <si>
    <t>Geesje Herbert</t>
  </si>
  <si>
    <t>Genzo Imori</t>
  </si>
  <si>
    <t>Georg Schmuker</t>
  </si>
  <si>
    <t>George Branch</t>
  </si>
  <si>
    <t>George Flanders</t>
  </si>
  <si>
    <t>George Harrows</t>
  </si>
  <si>
    <t>Gepetto Perez</t>
  </si>
  <si>
    <t>Gerda  Cronhielm</t>
  </si>
  <si>
    <t>Gerda Sachse</t>
  </si>
  <si>
    <t>Giacinta Conti</t>
  </si>
  <si>
    <t>Ginette Hill</t>
  </si>
  <si>
    <t>Giovanni Nardulli</t>
  </si>
  <si>
    <t>Gordon Smith</t>
  </si>
  <si>
    <t>Gracy Gellens</t>
  </si>
  <si>
    <t>Grazia Gallo</t>
  </si>
  <si>
    <t>Greg Belding</t>
  </si>
  <si>
    <t>Gretchen Goetschy</t>
  </si>
  <si>
    <t>Gualtier Marino</t>
  </si>
  <si>
    <t>Gustavo Rizzo</t>
  </si>
  <si>
    <t>Guy Laurin</t>
  </si>
  <si>
    <t>Guy Woodward</t>
  </si>
  <si>
    <t>Hae-Un Pak</t>
  </si>
  <si>
    <t>Hae-Un Son</t>
  </si>
  <si>
    <t>Hamilton Wyatt</t>
  </si>
  <si>
    <t>Hamish Golden</t>
  </si>
  <si>
    <t>Hank Afschrift</t>
  </si>
  <si>
    <t>Hanna Berg</t>
  </si>
  <si>
    <t>Hans Jansens</t>
  </si>
  <si>
    <t>Hansje Jacobs</t>
  </si>
  <si>
    <t>Harold Germaine</t>
  </si>
  <si>
    <t>Harold Townsend</t>
  </si>
  <si>
    <t>Harper Ferrell</t>
  </si>
  <si>
    <t>Harrison Downs</t>
  </si>
  <si>
    <t>Haruka Sato</t>
  </si>
  <si>
    <t>He Teo</t>
  </si>
  <si>
    <t>Heather Smith</t>
  </si>
  <si>
    <t>Heidi Delassixe</t>
  </si>
  <si>
    <t>Heinz Weber</t>
  </si>
  <si>
    <t>Helena Lindholm</t>
  </si>
  <si>
    <t>Henriëtte Bronsgeest</t>
  </si>
  <si>
    <t>Hester Uhlenbroek</t>
  </si>
  <si>
    <t>Hilel Key</t>
  </si>
  <si>
    <t>Holmes Slater</t>
  </si>
  <si>
    <t>Hop Maxwell</t>
  </si>
  <si>
    <t>Hugo Meeus</t>
  </si>
  <si>
    <t>Hugues Boisseau</t>
  </si>
  <si>
    <t>Hugues Kieran</t>
  </si>
  <si>
    <t>Hui-To Yoo</t>
  </si>
  <si>
    <t>Hunter Travis</t>
  </si>
  <si>
    <t>Hye-Yul Choi</t>
  </si>
  <si>
    <t>Hye-Yul Gang</t>
  </si>
  <si>
    <t>Ines Wouters</t>
  </si>
  <si>
    <t>Ira Booker</t>
  </si>
  <si>
    <t>Irene Engelbrektsson</t>
  </si>
  <si>
    <t>Isabel Rios</t>
  </si>
  <si>
    <t>Isabelle David</t>
  </si>
  <si>
    <t>Izabel Costa</t>
  </si>
  <si>
    <t>Jackie Fulford</t>
  </si>
  <si>
    <t>Jacques Burel</t>
  </si>
  <si>
    <t>Jake Cartel</t>
  </si>
  <si>
    <t>Jamalli Oneill</t>
  </si>
  <si>
    <t>James Dean</t>
  </si>
  <si>
    <t>James Neal</t>
  </si>
  <si>
    <t>James Ross-Hythe</t>
  </si>
  <si>
    <t>Jan Haverkamp</t>
  </si>
  <si>
    <t>Jan Örndahl</t>
  </si>
  <si>
    <t>Janet Beacon</t>
  </si>
  <si>
    <t>Janet Danniston</t>
  </si>
  <si>
    <t>Jani Heikkinen</t>
  </si>
  <si>
    <t>Janice Bloomberg</t>
  </si>
  <si>
    <t>Janice Thomas</t>
  </si>
  <si>
    <t>Jean Fredette</t>
  </si>
  <si>
    <t>Jean-Pierre Louvet</t>
  </si>
  <si>
    <t>Jeffrey Alexander</t>
  </si>
  <si>
    <t>Jeffrey Silverman</t>
  </si>
  <si>
    <t>Jelani Harper</t>
  </si>
  <si>
    <t>Jennifer Chambers</t>
  </si>
  <si>
    <t>Jermaine Durham</t>
  </si>
  <si>
    <t>Jerome Floyd</t>
  </si>
  <si>
    <t>Jessica Ortega</t>
  </si>
  <si>
    <t>Joe Flavens</t>
  </si>
  <si>
    <t>Johan Bakker</t>
  </si>
  <si>
    <t>Johann Wagner</t>
  </si>
  <si>
    <t>Johanna Krieger</t>
  </si>
  <si>
    <t>John Sinden</t>
  </si>
  <si>
    <t>Joki Virtanen</t>
  </si>
  <si>
    <t>Jonas Kellerman</t>
  </si>
  <si>
    <t>Jonathan Farrel</t>
  </si>
  <si>
    <t>Jonathan Torres</t>
  </si>
  <si>
    <t>Jörg Kunze</t>
  </si>
  <si>
    <t>Jorgen Olofsson</t>
  </si>
  <si>
    <t>Joseph Chouteau</t>
  </si>
  <si>
    <t>Joseph Leon</t>
  </si>
  <si>
    <t>Julia Schulz</t>
  </si>
  <si>
    <t>Julian Harris</t>
  </si>
  <si>
    <t>Julie Francens</t>
  </si>
  <si>
    <t>Julien Brion</t>
  </si>
  <si>
    <t>Juliette Bonnet</t>
  </si>
  <si>
    <t>Jutta Shulz</t>
  </si>
  <si>
    <t>Kaarlo Laine</t>
  </si>
  <si>
    <t>Kaiping Xú</t>
  </si>
  <si>
    <t>Kaisa Korhonen</t>
  </si>
  <si>
    <t>Kalle Koskinen</t>
  </si>
  <si>
    <t>Kaori Takahashi</t>
  </si>
  <si>
    <t>Karen Donnelly</t>
  </si>
  <si>
    <t>Karen Esslena</t>
  </si>
  <si>
    <t>Karly Millers</t>
  </si>
  <si>
    <t>Kaseem Reed</t>
  </si>
  <si>
    <t>Kaseem Wong</t>
  </si>
  <si>
    <t>Katharina Lehrer</t>
  </si>
  <si>
    <t>Katherine Johnson</t>
  </si>
  <si>
    <t>Katja Willborn</t>
  </si>
  <si>
    <t>Katrine Lagerfelt</t>
  </si>
  <si>
    <t>Kazuya Yamaguchi</t>
  </si>
  <si>
    <t>Keefe Rodriquez</t>
  </si>
  <si>
    <t>Kelly Ramos</t>
  </si>
  <si>
    <t>Ken Wilson</t>
  </si>
  <si>
    <t>Kerstin Lagerskiöld</t>
  </si>
  <si>
    <t>Kevin Ashton</t>
  </si>
  <si>
    <t>Kevin Pera</t>
  </si>
  <si>
    <t>Kick Kalkman</t>
  </si>
  <si>
    <t>Kim Lindgren</t>
  </si>
  <si>
    <t>Kimberly Lindo</t>
  </si>
  <si>
    <t>Klara Leijonhufvud</t>
  </si>
  <si>
    <t>Kolina Nilsson</t>
  </si>
  <si>
    <t>Konrad Kramer</t>
  </si>
  <si>
    <t>Kouhei Kimura</t>
  </si>
  <si>
    <t>Kristina Oxenhufwud</t>
  </si>
  <si>
    <t>Kurt Vanhaelst</t>
  </si>
  <si>
    <t>Kyong-In Hong</t>
  </si>
  <si>
    <t>Laila Lindholm</t>
  </si>
  <si>
    <t>Lars Mcguire</t>
  </si>
  <si>
    <t>Laura Bauer</t>
  </si>
  <si>
    <t>Laura Oxenhufwud</t>
  </si>
  <si>
    <t>Laura Portales</t>
  </si>
  <si>
    <t>Lawrence Keneth</t>
  </si>
  <si>
    <t>Lena Oxenstierna</t>
  </si>
  <si>
    <t>Leon Weber</t>
  </si>
  <si>
    <t>Leticia Garcia</t>
  </si>
  <si>
    <t>Liberio Borges</t>
  </si>
  <si>
    <t>Lidia Martinez</t>
  </si>
  <si>
    <t>Lifang Tan</t>
  </si>
  <si>
    <t>Liisa Laine</t>
  </si>
  <si>
    <t>Liling Guo</t>
  </si>
  <si>
    <t>Liren Lim</t>
  </si>
  <si>
    <t>Lisa Hopkins</t>
  </si>
  <si>
    <t>Logan Johnston</t>
  </si>
  <si>
    <t>Logan Mans</t>
  </si>
  <si>
    <t>Lorelei Wouters</t>
  </si>
  <si>
    <t>Lori Roberts</t>
  </si>
  <si>
    <t>Lori Smith</t>
  </si>
  <si>
    <t>Lorraine Lambert</t>
  </si>
  <si>
    <t>Lotta Bichot</t>
  </si>
  <si>
    <t>Lotta Silfverskiöld</t>
  </si>
  <si>
    <t>Louis Barrett</t>
  </si>
  <si>
    <t>Lovisa Svinhufvud</t>
  </si>
  <si>
    <t>Lowell Johnson</t>
  </si>
  <si>
    <t>Luc Stalars</t>
  </si>
  <si>
    <t>Luca Kramer</t>
  </si>
  <si>
    <t>Lucia Boscolo</t>
  </si>
  <si>
    <t>Lucía Reyna</t>
  </si>
  <si>
    <t>Lucien Bertrand</t>
  </si>
  <si>
    <t>Ludwig Kellerman</t>
  </si>
  <si>
    <t>Luis Nuñez</t>
  </si>
  <si>
    <t>Lukas Reifsneider</t>
  </si>
  <si>
    <t>Lutz Kessler</t>
  </si>
  <si>
    <t>Machiko Iseya</t>
  </si>
  <si>
    <t>Madeleine Blanc</t>
  </si>
  <si>
    <t>Maisie Lopez</t>
  </si>
  <si>
    <t>Malena Guzman</t>
  </si>
  <si>
    <t>Mal-Su Jung</t>
  </si>
  <si>
    <t>Marc Fournier</t>
  </si>
  <si>
    <t>Marcella Fouche</t>
  </si>
  <si>
    <t>Marcie Farmer</t>
  </si>
  <si>
    <t>Margaret Wilson</t>
  </si>
  <si>
    <t>Margot Scarasse</t>
  </si>
  <si>
    <t>Margrit Derneville</t>
  </si>
  <si>
    <t>Marie Sepion</t>
  </si>
  <si>
    <t>Marilyn Davies</t>
  </si>
  <si>
    <t>Mario Esposito</t>
  </si>
  <si>
    <t>Marissa Rehmany</t>
  </si>
  <si>
    <t>Marnie Miles</t>
  </si>
  <si>
    <t>Marshall Little</t>
  </si>
  <si>
    <t>Marshall Murphy</t>
  </si>
  <si>
    <t>Martin Herring</t>
  </si>
  <si>
    <t>Martin Ramirez</t>
  </si>
  <si>
    <t>Martine Vachon</t>
  </si>
  <si>
    <t>Mary-Jane Collers</t>
  </si>
  <si>
    <t>Massimo Agostini</t>
  </si>
  <si>
    <t>Massimo Costa</t>
  </si>
  <si>
    <t>Masuzo Kakui</t>
  </si>
  <si>
    <t>Matt Ohmny</t>
  </si>
  <si>
    <t>Maude Laveau</t>
  </si>
  <si>
    <t>Maureen Hoffman</t>
  </si>
  <si>
    <t>Meifeng Lee</t>
  </si>
  <si>
    <t>Melanie White</t>
  </si>
  <si>
    <t>Melissa Gibson</t>
  </si>
  <si>
    <t>Merritt Mercado</t>
  </si>
  <si>
    <t>Michael Horak</t>
  </si>
  <si>
    <t>Michaela Ogilvie</t>
  </si>
  <si>
    <t>Michel Labasilier</t>
  </si>
  <si>
    <t>Michel Martin</t>
  </si>
  <si>
    <t>Miho Park</t>
  </si>
  <si>
    <t>Mike Nine</t>
  </si>
  <si>
    <t>Ming Li</t>
  </si>
  <si>
    <t>Mitchell Smith</t>
  </si>
  <si>
    <t>Monica Squires</t>
  </si>
  <si>
    <t>Morela Dias</t>
  </si>
  <si>
    <t>Murphy Williamson</t>
  </si>
  <si>
    <t>Nadia Flores</t>
  </si>
  <si>
    <t>Nathalie Benoit</t>
  </si>
  <si>
    <t>Nicholas Bichot</t>
  </si>
  <si>
    <t>Nicolette Merrigan</t>
  </si>
  <si>
    <t>Nominanda Hernandez</t>
  </si>
  <si>
    <t>Nuria Vega</t>
  </si>
  <si>
    <t>Obert Tibor</t>
  </si>
  <si>
    <t>Olivier Bertin</t>
  </si>
  <si>
    <t>Omar Andrews</t>
  </si>
  <si>
    <t>Oscar Aguilar</t>
  </si>
  <si>
    <t>Paavo Mäkelä</t>
  </si>
  <si>
    <t>Pamela Jones</t>
  </si>
  <si>
    <t>Pascal Lanuit</t>
  </si>
  <si>
    <t>Patrick Lioutau</t>
  </si>
  <si>
    <t>Paul Gardner</t>
  </si>
  <si>
    <t>Paul Muller</t>
  </si>
  <si>
    <t>Paula Duvalier</t>
  </si>
  <si>
    <t>Paula Kane</t>
  </si>
  <si>
    <t>Paula Merkley</t>
  </si>
  <si>
    <t>Pedro Arehandro</t>
  </si>
  <si>
    <t>Perry Thomas</t>
  </si>
  <si>
    <t>Peter Backström</t>
  </si>
  <si>
    <t>Peyton Gibbs</t>
  </si>
  <si>
    <t>Philip Chavez</t>
  </si>
  <si>
    <t>Philippe Lavolier</t>
  </si>
  <si>
    <t>Pierce Weatherspoon</t>
  </si>
  <si>
    <t>Pierre Leblanc</t>
  </si>
  <si>
    <t>Pieter Berg</t>
  </si>
  <si>
    <t>Raffaello Belli</t>
  </si>
  <si>
    <t>Ra-San Yoon</t>
  </si>
  <si>
    <t>Rebecca Scott</t>
  </si>
  <si>
    <t>Reies Rojas</t>
  </si>
  <si>
    <t>Reinhard Rader</t>
  </si>
  <si>
    <t>Rémy Mallorquin</t>
  </si>
  <si>
    <t>Rick Butler</t>
  </si>
  <si>
    <t>Robert Galley</t>
  </si>
  <si>
    <t>Robert Robino</t>
  </si>
  <si>
    <t>Roberto Fusillo</t>
  </si>
  <si>
    <t>Roderick Albiñana</t>
  </si>
  <si>
    <t>Roger Bakker</t>
  </si>
  <si>
    <t>Rolando Giordano</t>
  </si>
  <si>
    <t>Ron Dawkins</t>
  </si>
  <si>
    <t>Rooney Duran</t>
  </si>
  <si>
    <t>Roth Santiago</t>
  </si>
  <si>
    <t>Rupert Rossi</t>
  </si>
  <si>
    <t>Samantha Floyd</t>
  </si>
  <si>
    <t>Samantha Pierce</t>
  </si>
  <si>
    <t>Sara Santiago</t>
  </si>
  <si>
    <t>Sarah Pierston</t>
  </si>
  <si>
    <t>Scott Brown</t>
  </si>
  <si>
    <t>Scott Crosby</t>
  </si>
  <si>
    <t>Sean Martin</t>
  </si>
  <si>
    <t>Sebastian Fulton</t>
  </si>
  <si>
    <t>Sergio Ferrari</t>
  </si>
  <si>
    <t>Sherry Rowland</t>
  </si>
  <si>
    <t>Shujuan Hu</t>
  </si>
  <si>
    <t>Sidney McRoberts</t>
  </si>
  <si>
    <t>Sidonia Marino</t>
  </si>
  <si>
    <t>Silvano Allessori</t>
  </si>
  <si>
    <t>Silvia Lazzeretti</t>
  </si>
  <si>
    <t>Simon Dunbar</t>
  </si>
  <si>
    <t>Sophie Vanhaelst</t>
  </si>
  <si>
    <t>Stan Gardiner</t>
  </si>
  <si>
    <t>Stephan Jenkins</t>
  </si>
  <si>
    <t>Stephanie Fuller</t>
  </si>
  <si>
    <t>Stephen Sinden</t>
  </si>
  <si>
    <t>Steve Anderson</t>
  </si>
  <si>
    <t>Suresh Veloo</t>
  </si>
  <si>
    <t>Susan Blackwell</t>
  </si>
  <si>
    <t>Susan Keon</t>
  </si>
  <si>
    <t>Susan Vermeeren</t>
  </si>
  <si>
    <t>Sylvie Leyder</t>
  </si>
  <si>
    <t>Tammy Dillon</t>
  </si>
  <si>
    <t>Tammy Sherwood</t>
  </si>
  <si>
    <t>Teresa Florez</t>
  </si>
  <si>
    <t>Teresita Lopez</t>
  </si>
  <si>
    <t>Thomas Benson</t>
  </si>
  <si>
    <t>Thomas Black</t>
  </si>
  <si>
    <t>Thomas Faraday</t>
  </si>
  <si>
    <t>Thomas Schirmer</t>
  </si>
  <si>
    <t>Tim Thomas</t>
  </si>
  <si>
    <t>Ting Guo</t>
  </si>
  <si>
    <t>Tony Elisio</t>
  </si>
  <si>
    <t>Travis Little</t>
  </si>
  <si>
    <t>Tresa Seefelder</t>
  </si>
  <si>
    <t>Tyrone Walton</t>
  </si>
  <si>
    <t>Ulla Blackmore</t>
  </si>
  <si>
    <t>Uwe Lehr</t>
  </si>
  <si>
    <t>Veronica Hanes</t>
  </si>
  <si>
    <t>Vincent Mercier</t>
  </si>
  <si>
    <t>Vittorio Rizzo</t>
  </si>
  <si>
    <t>Viviam Barros</t>
  </si>
  <si>
    <t>Wanda Coleman</t>
  </si>
  <si>
    <t>Warner Schulz</t>
  </si>
  <si>
    <t>Warren Chambers</t>
  </si>
  <si>
    <t>Weide Lín</t>
  </si>
  <si>
    <t>Werner Reiter</t>
  </si>
  <si>
    <t>Werner Runge</t>
  </si>
  <si>
    <t>Wilbur Baldock</t>
  </si>
  <si>
    <t>Willi Seefelder</t>
  </si>
  <si>
    <t>Wu Gao</t>
  </si>
  <si>
    <t>Wulong Liáng</t>
  </si>
  <si>
    <t>Wuxiong Ng</t>
  </si>
  <si>
    <t>Wuxiong Shen</t>
  </si>
  <si>
    <t>Xianghe Ong</t>
  </si>
  <si>
    <t>Xiangling Wong</t>
  </si>
  <si>
    <t>Xiangyong Wang</t>
  </si>
  <si>
    <t>Yardley Forbes</t>
  </si>
  <si>
    <t>Yolanda Torres</t>
  </si>
  <si>
    <t>Yvette Lattrez</t>
  </si>
  <si>
    <t>Zola Bruno</t>
  </si>
  <si>
    <t>Management</t>
  </si>
  <si>
    <t>C-level</t>
  </si>
  <si>
    <t>Chief Executive Officer</t>
  </si>
  <si>
    <t>Chief Financial Officer</t>
  </si>
  <si>
    <t>Chief Operating Officer</t>
  </si>
  <si>
    <t>Chief Information Officer</t>
  </si>
  <si>
    <t>SVP, Sales</t>
  </si>
  <si>
    <t>SVP, Marketing</t>
  </si>
  <si>
    <t>SVP, Operations</t>
  </si>
  <si>
    <t>SVP, Talent and Culture</t>
  </si>
  <si>
    <t>Finance</t>
  </si>
  <si>
    <t>VP, FP&amp;A</t>
  </si>
  <si>
    <t>Director, Financial Planning</t>
  </si>
  <si>
    <t>Financial Analyst</t>
  </si>
  <si>
    <t>Accounting</t>
  </si>
  <si>
    <t>Accounting Clerk</t>
  </si>
  <si>
    <t>Budget Analyst</t>
  </si>
  <si>
    <t>Accountant</t>
  </si>
  <si>
    <t>Assistant</t>
  </si>
  <si>
    <t>Mannix Johnson</t>
  </si>
  <si>
    <t>Alvin Parker</t>
  </si>
  <si>
    <t>Otto Short</t>
  </si>
  <si>
    <t>Rashad Workman</t>
  </si>
  <si>
    <t>Caesar Cook</t>
  </si>
  <si>
    <t>Uriel Olsen</t>
  </si>
  <si>
    <t>Vaughan Gutierrez</t>
  </si>
  <si>
    <t>Warren Fuller</t>
  </si>
  <si>
    <t>Shad Hardin</t>
  </si>
  <si>
    <t>Oren Jennings</t>
  </si>
  <si>
    <t>Derek Hawkins</t>
  </si>
  <si>
    <t>Buckminster Munoz</t>
  </si>
  <si>
    <t>Fuller Cabrera</t>
  </si>
  <si>
    <t>Cameron Mcmahon</t>
  </si>
  <si>
    <t>Ulric Buckley</t>
  </si>
  <si>
    <t>Bevis Mercado</t>
  </si>
  <si>
    <t>Marshall Noel</t>
  </si>
  <si>
    <t>Blake Davenport</t>
  </si>
  <si>
    <t>Reuben Hogan</t>
  </si>
  <si>
    <t>Xavier Irwin</t>
  </si>
  <si>
    <t>Flynn Callahan</t>
  </si>
  <si>
    <t>Brody Chambers</t>
  </si>
  <si>
    <t>Sean Slater</t>
  </si>
  <si>
    <t>Rudyard White</t>
  </si>
  <si>
    <t>Keane Rivers</t>
  </si>
  <si>
    <t>Julian Grant</t>
  </si>
  <si>
    <t>Tyler Osborne</t>
  </si>
  <si>
    <t>Julian Curry</t>
  </si>
  <si>
    <t>Aidan Wood</t>
  </si>
  <si>
    <t>Wyatt Stephens</t>
  </si>
  <si>
    <t>Channing James</t>
  </si>
  <si>
    <t>Xander Decker</t>
  </si>
  <si>
    <t>Yuli Velez</t>
  </si>
  <si>
    <t>Cameron Valdez</t>
  </si>
  <si>
    <t>Steel Cooley</t>
  </si>
  <si>
    <t>Upton Ware</t>
  </si>
  <si>
    <t>Reuben Rich</t>
  </si>
  <si>
    <t>Mufutau Pruitt</t>
  </si>
  <si>
    <t>Jordan Kirk</t>
  </si>
  <si>
    <t>Driscoll Whitley</t>
  </si>
  <si>
    <t>Blake Manning</t>
  </si>
  <si>
    <t>Callum Harvey</t>
  </si>
  <si>
    <t>Bevis Giles</t>
  </si>
  <si>
    <t>Christopher David</t>
  </si>
  <si>
    <t>Mark Pugh</t>
  </si>
  <si>
    <t>Brody Donaldson</t>
  </si>
  <si>
    <t>Upton Reyes</t>
  </si>
  <si>
    <t>Abbot Ramirez</t>
  </si>
  <si>
    <t>Kadeem Mcclain</t>
  </si>
  <si>
    <t>Gabriel Alexander</t>
  </si>
  <si>
    <t>Emmanuel Montgomery</t>
  </si>
  <si>
    <t>Lev Rhodes</t>
  </si>
  <si>
    <t>Garth Lucas</t>
  </si>
  <si>
    <t>Clinton Whitfield</t>
  </si>
  <si>
    <t>Alvin Potts</t>
  </si>
  <si>
    <t>Guy Fulton</t>
  </si>
  <si>
    <t>Barry Roman</t>
  </si>
  <si>
    <t>Brody Medina</t>
  </si>
  <si>
    <t>Jermaine Johnson</t>
  </si>
  <si>
    <t>Philip Fields</t>
  </si>
  <si>
    <t>Talon Barrera</t>
  </si>
  <si>
    <t>Wang Hodges</t>
  </si>
  <si>
    <t>Fulton Padilla</t>
  </si>
  <si>
    <t>Joshua Townsend</t>
  </si>
  <si>
    <t>Gabriel Haney</t>
  </si>
  <si>
    <t>Eagan Whitley</t>
  </si>
  <si>
    <t>Christopher Holland</t>
  </si>
  <si>
    <t>Ferris Farley</t>
  </si>
  <si>
    <t>Vernon Branch</t>
  </si>
  <si>
    <t>Dennis Farley</t>
  </si>
  <si>
    <t>Thane Horne</t>
  </si>
  <si>
    <t>Jack Vaughan</t>
  </si>
  <si>
    <t>Samuel Barr</t>
  </si>
  <si>
    <t>Lucas Daugherty</t>
  </si>
  <si>
    <t>Chester Gibbs</t>
  </si>
  <si>
    <t>Macaulay Kline</t>
  </si>
  <si>
    <t>Nathaniel Parks</t>
  </si>
  <si>
    <t>Stone Pennington</t>
  </si>
  <si>
    <t>Damon Hebert</t>
  </si>
  <si>
    <t>Acton Gomez</t>
  </si>
  <si>
    <t>Zane Chapman</t>
  </si>
  <si>
    <t>Macaulay Garner</t>
  </si>
  <si>
    <t>August Martinez</t>
  </si>
  <si>
    <t>Hunter Jones</t>
  </si>
  <si>
    <t>Orson Terry</t>
  </si>
  <si>
    <t>Guy Sweeney</t>
  </si>
  <si>
    <t>Scott Ingram</t>
  </si>
  <si>
    <t>Chancellor Sharpe</t>
  </si>
  <si>
    <t>Damian Holder</t>
  </si>
  <si>
    <t>Zephania Luna</t>
  </si>
  <si>
    <t>Dante Powers</t>
  </si>
  <si>
    <t>Joshua Singleton</t>
  </si>
  <si>
    <t>Caesar Chen</t>
  </si>
  <si>
    <t>Berk Beck</t>
  </si>
  <si>
    <t>Garrison Holman</t>
  </si>
  <si>
    <t>Steel Curtis</t>
  </si>
  <si>
    <t>Leroy Mejia</t>
  </si>
  <si>
    <t>Ulric Chapman</t>
  </si>
  <si>
    <t>Sean Haney</t>
  </si>
  <si>
    <t>Zane Oneill</t>
  </si>
  <si>
    <t>Tyrone Strickland</t>
  </si>
  <si>
    <t>Blaze Burke</t>
  </si>
  <si>
    <t>Abdul Anthony</t>
  </si>
  <si>
    <t>Wallace Ward</t>
  </si>
  <si>
    <t>Lane Bowers</t>
  </si>
  <si>
    <t>Asher Keith</t>
  </si>
  <si>
    <t>Lucius Barker</t>
  </si>
  <si>
    <t>Andrew Rodriquez</t>
  </si>
  <si>
    <t>Barrett Roach</t>
  </si>
  <si>
    <t>Harrison Pickett</t>
  </si>
  <si>
    <t>Stewart Gilbert</t>
  </si>
  <si>
    <t>Rigel Walker</t>
  </si>
  <si>
    <t>Yoshio Mosley</t>
  </si>
  <si>
    <t>Shad Snyder</t>
  </si>
  <si>
    <t>Darius England</t>
  </si>
  <si>
    <t>Nathaniel Vance</t>
  </si>
  <si>
    <t>Nicholas Herman</t>
  </si>
  <si>
    <t>Wallace Davis</t>
  </si>
  <si>
    <t>Nehru Cash</t>
  </si>
  <si>
    <t>Chaney Taylor</t>
  </si>
  <si>
    <t>Jonas Fitzpatrick</t>
  </si>
  <si>
    <t>Finn Holmes</t>
  </si>
  <si>
    <t>Acton Cantrell</t>
  </si>
  <si>
    <t>Daquan Salas</t>
  </si>
  <si>
    <t>Kasper Fleming</t>
  </si>
  <si>
    <t>Lee Middleton</t>
  </si>
  <si>
    <t>Hu Holmes</t>
  </si>
  <si>
    <t>Benedict Hines</t>
  </si>
  <si>
    <t>Brenden Goff</t>
  </si>
  <si>
    <t>Myles Holland</t>
  </si>
  <si>
    <t>Malik Briggs</t>
  </si>
  <si>
    <t>Herrod Hobbs</t>
  </si>
  <si>
    <t>Allen Weiss</t>
  </si>
  <si>
    <t>Jackson Montgomery</t>
  </si>
  <si>
    <t>Michael Graves</t>
  </si>
  <si>
    <t>Fuller Bennett</t>
  </si>
  <si>
    <t>Keefe Snyder</t>
  </si>
  <si>
    <t>Kelly Jimenez</t>
  </si>
  <si>
    <t>Omar Ashley</t>
  </si>
  <si>
    <t>Nero Walton</t>
  </si>
  <si>
    <t>Hunter Jarvis</t>
  </si>
  <si>
    <t>Dorian Merrill</t>
  </si>
  <si>
    <t>Giacomo Berry</t>
  </si>
  <si>
    <t>Yuli Rocha</t>
  </si>
  <si>
    <t>Curran Donaldson</t>
  </si>
  <si>
    <t>Zephania Anthony</t>
  </si>
  <si>
    <t>Aquila Moran</t>
  </si>
  <si>
    <t>Dieter Casey</t>
  </si>
  <si>
    <t>Malcolm Rice</t>
  </si>
  <si>
    <t>Jared Levine</t>
  </si>
  <si>
    <t>Carlos Santos</t>
  </si>
  <si>
    <t>Elmo Ferrell</t>
  </si>
  <si>
    <t>Emery Garrison</t>
  </si>
  <si>
    <t>Harrison Snow</t>
  </si>
  <si>
    <t>Daquan Jordan</t>
  </si>
  <si>
    <t>Russell Pittman</t>
  </si>
  <si>
    <t>Knox Bentley</t>
  </si>
  <si>
    <t>Micah Juarez</t>
  </si>
  <si>
    <t>Kareem Cotton</t>
  </si>
  <si>
    <t>Brent Howe</t>
  </si>
  <si>
    <t>Branden Page</t>
  </si>
  <si>
    <t>Griffin Travis</t>
  </si>
  <si>
    <t>Henry Saunders</t>
  </si>
  <si>
    <t>Duncan Jennings</t>
  </si>
  <si>
    <t>Colorado Fletcher</t>
  </si>
  <si>
    <t>Bruno Jarvis</t>
  </si>
  <si>
    <t>Mohammad Kramer</t>
  </si>
  <si>
    <t>Clark Blackwell</t>
  </si>
  <si>
    <t>Vincent Tran</t>
  </si>
  <si>
    <t>Walker Luna</t>
  </si>
  <si>
    <t>Thaddeus Saunders</t>
  </si>
  <si>
    <t>Christian Baxter</t>
  </si>
  <si>
    <t>Keefe Mendoza</t>
  </si>
  <si>
    <t>Timon Moss</t>
  </si>
  <si>
    <t>William Manning</t>
  </si>
  <si>
    <t>Abdul Sellers</t>
  </si>
  <si>
    <t>Chase Lewis</t>
  </si>
  <si>
    <t>Emmanuel Wilder</t>
  </si>
  <si>
    <t>Rashad Tran</t>
  </si>
  <si>
    <t>Flynn Scott</t>
  </si>
  <si>
    <t>Carson Williams</t>
  </si>
  <si>
    <t>Isaac Guy</t>
  </si>
  <si>
    <t>Conan Morrow</t>
  </si>
  <si>
    <t>Chase Barrera</t>
  </si>
  <si>
    <t>Castor Hodges</t>
  </si>
  <si>
    <t>Howard Nash</t>
  </si>
  <si>
    <t>Oren Owen</t>
  </si>
  <si>
    <t>Donovan Harrington</t>
  </si>
  <si>
    <t>Hall Sullivan</t>
  </si>
  <si>
    <t>Seth Bauer</t>
  </si>
  <si>
    <t>Hamilton Sweeney</t>
  </si>
  <si>
    <t>Nolan Guerra</t>
  </si>
  <si>
    <t>Colorado Greene</t>
  </si>
  <si>
    <t>Cooper Kidd</t>
  </si>
  <si>
    <t>Colorado Faulkner</t>
  </si>
  <si>
    <t>Lars Huffman</t>
  </si>
  <si>
    <t>Victor Byers</t>
  </si>
  <si>
    <t>Eric York</t>
  </si>
  <si>
    <t>Allen Wood</t>
  </si>
  <si>
    <t>Raymond Bennett</t>
  </si>
  <si>
    <t>Garth Brown</t>
  </si>
  <si>
    <t>Ivor Juarez</t>
  </si>
  <si>
    <t>Slade Acosta</t>
  </si>
  <si>
    <t>Tanek Sparks</t>
  </si>
  <si>
    <t>Tanek Erickson</t>
  </si>
  <si>
    <t>Vernon Austin</t>
  </si>
  <si>
    <t>Victor Robinson</t>
  </si>
  <si>
    <t>Todd Pena</t>
  </si>
  <si>
    <t>Louis Harmon</t>
  </si>
  <si>
    <t>Galvin Irwin</t>
  </si>
  <si>
    <t>Rajah Fuentes</t>
  </si>
  <si>
    <t>Macaulay Sexton</t>
  </si>
  <si>
    <t>Nigel Sandoval</t>
  </si>
  <si>
    <t>Rajah Floyd</t>
  </si>
  <si>
    <t>Tucker William</t>
  </si>
  <si>
    <t>Lars Abbott</t>
  </si>
  <si>
    <t>Wade Alford</t>
  </si>
  <si>
    <t>Hammett Sheppard</t>
  </si>
  <si>
    <t>Matthew Stanton</t>
  </si>
  <si>
    <t>Walter Higgins</t>
  </si>
  <si>
    <t>Brennan Hayden</t>
  </si>
  <si>
    <t>Derek Decker</t>
  </si>
  <si>
    <t>Kaseem Brewer</t>
  </si>
  <si>
    <t>Duncan Juarez</t>
  </si>
  <si>
    <t>Mufutau Berry</t>
  </si>
  <si>
    <t>Curran Bean</t>
  </si>
  <si>
    <t>Trevor Callahan</t>
  </si>
  <si>
    <t>Hoyt Atkinson</t>
  </si>
  <si>
    <t>Caldwell Hawkins</t>
  </si>
  <si>
    <t>Xander Estrada</t>
  </si>
  <si>
    <t>Armando Small</t>
  </si>
  <si>
    <t>Barry Gomez</t>
  </si>
  <si>
    <t>Ali Holman</t>
  </si>
  <si>
    <t>Drake Peck</t>
  </si>
  <si>
    <t>Kelly Dyer</t>
  </si>
  <si>
    <t>Ashton Atkinson</t>
  </si>
  <si>
    <t>Carson Bolton</t>
  </si>
  <si>
    <t>Burke Pruitt</t>
  </si>
  <si>
    <t>Melvin Tucker</t>
  </si>
  <si>
    <t>Walter Gates</t>
  </si>
  <si>
    <t>Kenneth Cox</t>
  </si>
  <si>
    <t>Odysseus Leach</t>
  </si>
  <si>
    <t>Ryan Grimes</t>
  </si>
  <si>
    <t>Kelly Huffman</t>
  </si>
  <si>
    <t>Nathaniel Mckinney</t>
  </si>
  <si>
    <t>Ashton Duran</t>
  </si>
  <si>
    <t>Kevin Nolan</t>
  </si>
  <si>
    <t>Stuart Mcgee</t>
  </si>
  <si>
    <t>Barclay Wheeler</t>
  </si>
  <si>
    <t>Magee Black</t>
  </si>
  <si>
    <t>Trevor Armstrong</t>
  </si>
  <si>
    <t>Logan Horton</t>
  </si>
  <si>
    <t>Hall Nieves</t>
  </si>
  <si>
    <t>Kermit Mccullough</t>
  </si>
  <si>
    <t>Mason Russo</t>
  </si>
  <si>
    <t>Ali Griffin</t>
  </si>
  <si>
    <t>Colin Fields</t>
  </si>
  <si>
    <t>Jerome Wynn</t>
  </si>
  <si>
    <t>Gregory Scott</t>
  </si>
  <si>
    <t>Kane Bridges</t>
  </si>
  <si>
    <t>Paki Nash</t>
  </si>
  <si>
    <t>Damian Dickerson</t>
  </si>
  <si>
    <t>Lucas Nelson</t>
  </si>
  <si>
    <t>Laith Roy</t>
  </si>
  <si>
    <t>Sean Callahan</t>
  </si>
  <si>
    <t>Hashim Small</t>
  </si>
  <si>
    <t>Buckminster Gates</t>
  </si>
  <si>
    <t>Louis Paul</t>
  </si>
  <si>
    <t>Preston Durham</t>
  </si>
  <si>
    <t>Thane Mclaughlin</t>
  </si>
  <si>
    <t>Curran Webb</t>
  </si>
  <si>
    <t>Curran Mullins</t>
  </si>
  <si>
    <t>Ciaran Burris</t>
  </si>
  <si>
    <t>Chadwick Ford</t>
  </si>
  <si>
    <t>Bradley Hogan</t>
  </si>
  <si>
    <t>Erich Long</t>
  </si>
  <si>
    <t>Zachary Pollard</t>
  </si>
  <si>
    <t>Rogan Mccarty</t>
  </si>
  <si>
    <t>Hamilton Crane</t>
  </si>
  <si>
    <t>Alfonso Sweet</t>
  </si>
  <si>
    <t>Burke Blake</t>
  </si>
  <si>
    <t>Denton Owen</t>
  </si>
  <si>
    <t>Ryder Cooper</t>
  </si>
  <si>
    <t>Chadwick Hunt</t>
  </si>
  <si>
    <t>Philip Hess</t>
  </si>
  <si>
    <t>Oscar Rowland</t>
  </si>
  <si>
    <t>Tucker Jenkins</t>
  </si>
  <si>
    <t>Chester Frye</t>
  </si>
  <si>
    <t>Clinton Clemons</t>
  </si>
  <si>
    <t>Mannix Barron</t>
  </si>
  <si>
    <t>Addison Mcgee</t>
  </si>
  <si>
    <t>Sawyer Pacheco</t>
  </si>
  <si>
    <t>Zachery Ratliff</t>
  </si>
  <si>
    <t>Rashad Leonard</t>
  </si>
  <si>
    <t>Kaseem Fletcher</t>
  </si>
  <si>
    <t>Norman Le</t>
  </si>
  <si>
    <t>Wylie Mosley</t>
  </si>
  <si>
    <t>Kasimir Sears</t>
  </si>
  <si>
    <t>Branden Soto</t>
  </si>
  <si>
    <t>Hashim Ingram</t>
  </si>
  <si>
    <t>Aladdin Gill</t>
  </si>
  <si>
    <t>Calvin Fisher</t>
  </si>
  <si>
    <t>Jason Gay</t>
  </si>
  <si>
    <t>Melvin Casey</t>
  </si>
  <si>
    <t>Cameron Elliott</t>
  </si>
  <si>
    <t>Ashton Chase</t>
  </si>
  <si>
    <t>Philip Hall</t>
  </si>
  <si>
    <t>Gavin Mueller</t>
  </si>
  <si>
    <t>Kaseem Robles</t>
  </si>
  <si>
    <t>Wing Stephenson</t>
  </si>
  <si>
    <t>Branden Baird</t>
  </si>
  <si>
    <t>Dalton Crawford</t>
  </si>
  <si>
    <t>Hayes Elliott</t>
  </si>
  <si>
    <t>Magee Battle</t>
  </si>
  <si>
    <t>Burton Barry</t>
  </si>
  <si>
    <t>Mark Pittman</t>
  </si>
  <si>
    <t>Walker Williamson</t>
  </si>
  <si>
    <t>Rafael Craft</t>
  </si>
  <si>
    <t>Wayne Torres</t>
  </si>
  <si>
    <t>Fletcher Lewis</t>
  </si>
  <si>
    <t>Jelani Saunders</t>
  </si>
  <si>
    <t>Cain Cherry</t>
  </si>
  <si>
    <t>Matthew William</t>
  </si>
  <si>
    <t>Rashad Lucas</t>
  </si>
  <si>
    <t>Yoshio Rivera</t>
  </si>
  <si>
    <t>Fuller Curtis</t>
  </si>
  <si>
    <t>Thaddeus Booker</t>
  </si>
  <si>
    <t>Kirk Nichols</t>
  </si>
  <si>
    <t>Gary Pena</t>
  </si>
  <si>
    <t>Beck Kirkland</t>
  </si>
  <si>
    <t>Cedric Bartlett</t>
  </si>
  <si>
    <t>Wesley Maldonado</t>
  </si>
  <si>
    <t>Abdul Bradshaw</t>
  </si>
  <si>
    <t>Porter Sanford</t>
  </si>
  <si>
    <t>Brady Padilla</t>
  </si>
  <si>
    <t>Gabriel Deleon</t>
  </si>
  <si>
    <t>Griffin Franklin</t>
  </si>
  <si>
    <t>Wallace Everett</t>
  </si>
  <si>
    <t>Baxter Santana</t>
  </si>
  <si>
    <t>Keegan Foley</t>
  </si>
  <si>
    <t>Demetrius Fitzgerald</t>
  </si>
  <si>
    <t>Otto Hobbs</t>
  </si>
  <si>
    <t>Josiah Juarez</t>
  </si>
  <si>
    <t>Salvador Christensen</t>
  </si>
  <si>
    <t>Raja Reynolds</t>
  </si>
  <si>
    <t>Justin Beasley</t>
  </si>
  <si>
    <t>Felix Kline</t>
  </si>
  <si>
    <t>Jack Moss</t>
  </si>
  <si>
    <t>Keith Tanner</t>
  </si>
  <si>
    <t>Colton Walls</t>
  </si>
  <si>
    <t>Dexter Wise</t>
  </si>
  <si>
    <t>Jin Mcgowan</t>
  </si>
  <si>
    <t>Michael Randolph</t>
  </si>
  <si>
    <t>Louis Beard</t>
  </si>
  <si>
    <t>Cruz Herman</t>
  </si>
  <si>
    <t>Armando Fields</t>
  </si>
  <si>
    <t>Lee Battle</t>
  </si>
  <si>
    <t>Kasper Jimenez</t>
  </si>
  <si>
    <t>Kyle Serrano</t>
  </si>
  <si>
    <t>Jack Oconnor</t>
  </si>
  <si>
    <t>Hedley Paul</t>
  </si>
  <si>
    <t>Stone Foley</t>
  </si>
  <si>
    <t>Deacon Neal</t>
  </si>
  <si>
    <t>Gavin Mccullough</t>
  </si>
  <si>
    <t>Zephania Jennings</t>
  </si>
  <si>
    <t>Brandon Mendoza</t>
  </si>
  <si>
    <t>Brady Kline</t>
  </si>
  <si>
    <t>Forrest Cote</t>
  </si>
  <si>
    <t>Andrew Schultz</t>
  </si>
  <si>
    <t>Malik Booth</t>
  </si>
  <si>
    <t>Aidan Mccarty</t>
  </si>
  <si>
    <t>Peter Barlow</t>
  </si>
  <si>
    <t>Zephania Hess</t>
  </si>
  <si>
    <t>Beck Wilkerson</t>
  </si>
  <si>
    <t>Yardley Sweet</t>
  </si>
  <si>
    <t>Jamal Garrison</t>
  </si>
  <si>
    <t>Lee Avila</t>
  </si>
  <si>
    <t>Barclay Mcmillan</t>
  </si>
  <si>
    <t>Barry Mueller</t>
  </si>
  <si>
    <t>Timon Clemons</t>
  </si>
  <si>
    <t>Graiden Mayo</t>
  </si>
  <si>
    <t>Harper Flynn</t>
  </si>
  <si>
    <t>Addison Burke</t>
  </si>
  <si>
    <t>Zachary Salazar</t>
  </si>
  <si>
    <t>Rooney Adams</t>
  </si>
  <si>
    <t>Myles Stark</t>
  </si>
  <si>
    <t>Caldwell Acevedo</t>
  </si>
  <si>
    <t>Elijah Sweet</t>
  </si>
  <si>
    <t>Carl Frederick</t>
  </si>
  <si>
    <t>Graham Burns</t>
  </si>
  <si>
    <t>Emerson Young</t>
  </si>
  <si>
    <t>Benjamin Owen</t>
  </si>
  <si>
    <t>Marshall Beasley</t>
  </si>
  <si>
    <t>Prescott Whitehead</t>
  </si>
  <si>
    <t>Hakeem Riggs</t>
  </si>
  <si>
    <t>Hector Nelson</t>
  </si>
  <si>
    <t>Carson Cervantes</t>
  </si>
  <si>
    <t>Kasimir Sykes</t>
  </si>
  <si>
    <t>Cathleen Richardson</t>
  </si>
  <si>
    <t>Freya Mcconnell</t>
  </si>
  <si>
    <t>Cathleen Kane</t>
  </si>
  <si>
    <t>Whoopi Cardenas</t>
  </si>
  <si>
    <t>Whoopi Huff</t>
  </si>
  <si>
    <t>Sonya Cobb</t>
  </si>
  <si>
    <t>Regina Davidson</t>
  </si>
  <si>
    <t>Rowan Barrera</t>
  </si>
  <si>
    <t>Tatiana Short</t>
  </si>
  <si>
    <t>Ava Kinney</t>
  </si>
  <si>
    <t>Wyoming Summers</t>
  </si>
  <si>
    <t>Miranda Leonard</t>
  </si>
  <si>
    <t>Hyacinth Meyer</t>
  </si>
  <si>
    <t>Claire Conrad</t>
  </si>
  <si>
    <t>Mollie Kinney</t>
  </si>
  <si>
    <t>Amanda Berg</t>
  </si>
  <si>
    <t>Xandra Patrick</t>
  </si>
  <si>
    <t>Ria Curtis</t>
  </si>
  <si>
    <t>Hiroko Marquez</t>
  </si>
  <si>
    <t>Cailin Wolf</t>
  </si>
  <si>
    <t>Charity Beasley</t>
  </si>
  <si>
    <t>Lani Emerson</t>
  </si>
  <si>
    <t>Lacota Logan</t>
  </si>
  <si>
    <t>Jocelyn Battle</t>
  </si>
  <si>
    <t>Francesca Murphy</t>
  </si>
  <si>
    <t>Iris Church</t>
  </si>
  <si>
    <t>Pearl Foster</t>
  </si>
  <si>
    <t>Patience Davenport</t>
  </si>
  <si>
    <t>Amethyst Blake</t>
  </si>
  <si>
    <t>Signe Pate</t>
  </si>
  <si>
    <t>Justine Lewis</t>
  </si>
  <si>
    <t>Chantale Vargas</t>
  </si>
  <si>
    <t>Liberty Small</t>
  </si>
  <si>
    <t>Veda Prince</t>
  </si>
  <si>
    <t>Sacha Keller</t>
  </si>
  <si>
    <t>Zenia Cannon</t>
  </si>
  <si>
    <t>Zenia Wall</t>
  </si>
  <si>
    <t>Rhea Whitley</t>
  </si>
  <si>
    <t>Hedwig Avila</t>
  </si>
  <si>
    <t>Inez Hogan</t>
  </si>
  <si>
    <t>Ebony Mendez</t>
  </si>
  <si>
    <t>Felicia Henry</t>
  </si>
  <si>
    <t>Aphrodite Kidd</t>
  </si>
  <si>
    <t>Maile Ratliff</t>
  </si>
  <si>
    <t>Hanna Duffy</t>
  </si>
  <si>
    <t>Kirestin Howe</t>
  </si>
  <si>
    <t>Moana Pacheco</t>
  </si>
  <si>
    <t>Samantha Browning</t>
  </si>
  <si>
    <t>Suki Kerr</t>
  </si>
  <si>
    <t>Emi Leonard</t>
  </si>
  <si>
    <t>Britanni Patel</t>
  </si>
  <si>
    <t>Amity Bridges</t>
  </si>
  <si>
    <t>Margaret Garrison</t>
  </si>
  <si>
    <t>Aimee Hays</t>
  </si>
  <si>
    <t>Jana Joyner</t>
  </si>
  <si>
    <t>Veda Flores</t>
  </si>
  <si>
    <t>Carla Bray</t>
  </si>
  <si>
    <t>Avye Fleming</t>
  </si>
  <si>
    <t>Amethyst Mcpherson</t>
  </si>
  <si>
    <t>Germane Patel</t>
  </si>
  <si>
    <t>Demetria Greene</t>
  </si>
  <si>
    <t>Celeste Paul</t>
  </si>
  <si>
    <t>Ursula Rodriquez</t>
  </si>
  <si>
    <t>Hyacinth Barker</t>
  </si>
  <si>
    <t>Constance Gould</t>
  </si>
  <si>
    <t>Sigourney Albert</t>
  </si>
  <si>
    <t>Madison Maxwell</t>
  </si>
  <si>
    <t>Germane Atkinson</t>
  </si>
  <si>
    <t>Rose Rivera</t>
  </si>
  <si>
    <t>Audrey Joyce</t>
  </si>
  <si>
    <t>Petra Bolton</t>
  </si>
  <si>
    <t>Kiara Skinner</t>
  </si>
  <si>
    <t>Hilda Ballard</t>
  </si>
  <si>
    <t>Tatyana Cannon</t>
  </si>
  <si>
    <t>Amelia Horton</t>
  </si>
  <si>
    <t>Gemma Robbins</t>
  </si>
  <si>
    <t>Ramona Rutledge</t>
  </si>
  <si>
    <t>Melyssa Britt</t>
  </si>
  <si>
    <t>Kirsten Duffy</t>
  </si>
  <si>
    <t>Rachel Hahn</t>
  </si>
  <si>
    <t>Ariel Sheppard</t>
  </si>
  <si>
    <t>Yoshi Goff</t>
  </si>
  <si>
    <t>Irene Garrison</t>
  </si>
  <si>
    <t>Zenaida Boyd</t>
  </si>
  <si>
    <t>Gillian Anderson</t>
  </si>
  <si>
    <t>Shana Mullins</t>
  </si>
  <si>
    <t>Ava Craft</t>
  </si>
  <si>
    <t>Sybill Gay</t>
  </si>
  <si>
    <t>Quon Joyce</t>
  </si>
  <si>
    <t>Darrel Mullen</t>
  </si>
  <si>
    <t>Audra Pena</t>
  </si>
  <si>
    <t>Kylee Everett</t>
  </si>
  <si>
    <t>Martina Scott</t>
  </si>
  <si>
    <t>Rhea Snyder</t>
  </si>
  <si>
    <t>Inga Daugherty</t>
  </si>
  <si>
    <t>Jolie Strong</t>
  </si>
  <si>
    <t>Shaine Giles</t>
  </si>
  <si>
    <t>Mary Joseph</t>
  </si>
  <si>
    <t>Vielka Mclaughlin</t>
  </si>
  <si>
    <t>Ainsley Lynch</t>
  </si>
  <si>
    <t>Rigel Davenport</t>
  </si>
  <si>
    <t>Vernon Farmer</t>
  </si>
  <si>
    <t>Gage Mccoy</t>
  </si>
  <si>
    <t>Kadeem Lawrence</t>
  </si>
  <si>
    <t>Dustin Holman</t>
  </si>
  <si>
    <t>Jackson Stanton</t>
  </si>
  <si>
    <t>Coby Dawson</t>
  </si>
  <si>
    <t>Reed Gardner</t>
  </si>
  <si>
    <t>Hoyt Cervantes</t>
  </si>
  <si>
    <t>Nathaniel Patton</t>
  </si>
  <si>
    <t>Daniel Lindsey</t>
  </si>
  <si>
    <t>Rigel Mcpherson</t>
  </si>
  <si>
    <t>Edward Erickson</t>
  </si>
  <si>
    <t>Orlando Erickson</t>
  </si>
  <si>
    <t>Dieter Medina</t>
  </si>
  <si>
    <t>Grady Conway</t>
  </si>
  <si>
    <t>Stone Knox</t>
  </si>
  <si>
    <t>Hedley Walton</t>
  </si>
  <si>
    <t>Kadeem Mosley</t>
  </si>
  <si>
    <t>Elmo Ramsey</t>
  </si>
  <si>
    <t>Harlan Walsh</t>
  </si>
  <si>
    <t>Connor Mcdaniel</t>
  </si>
  <si>
    <t>Baxter Patterson</t>
  </si>
  <si>
    <t>Giacomo Buckley</t>
  </si>
  <si>
    <t>Charles Donaldson</t>
  </si>
  <si>
    <t>Jarrod Arnold</t>
  </si>
  <si>
    <t>Amal Morrison</t>
  </si>
  <si>
    <t>Denton Mccarty</t>
  </si>
  <si>
    <t>Devin Meyer</t>
  </si>
  <si>
    <t>Cooper Lane</t>
  </si>
  <si>
    <t>Harper Montoya</t>
  </si>
  <si>
    <t>Barclay Snyder</t>
  </si>
  <si>
    <t>Thane Smith</t>
  </si>
  <si>
    <t>Lyle Larson</t>
  </si>
  <si>
    <t>Lance Watkins</t>
  </si>
  <si>
    <t>Malcolm Stafford</t>
  </si>
  <si>
    <t>Chaim Sutton</t>
  </si>
  <si>
    <t>Ferris Daugherty</t>
  </si>
  <si>
    <t>Samson Benjamin</t>
  </si>
  <si>
    <t>Dylan Lancaster</t>
  </si>
  <si>
    <t>Vladimir Hawkins</t>
  </si>
  <si>
    <t>Benedict Bernard</t>
  </si>
  <si>
    <t>Malik Kirkland</t>
  </si>
  <si>
    <t>Barry Calderon</t>
  </si>
  <si>
    <t>Jesse Oneil</t>
  </si>
  <si>
    <t>John Mcpherson</t>
  </si>
  <si>
    <t>Jackson Gardner</t>
  </si>
  <si>
    <t>Alvin Oneil</t>
  </si>
  <si>
    <t>Micah Hoover</t>
  </si>
  <si>
    <t>Camden Frye</t>
  </si>
  <si>
    <t>Hashim William</t>
  </si>
  <si>
    <t>Jacob Adkins</t>
  </si>
  <si>
    <t>Brent Pena</t>
  </si>
  <si>
    <t>Tarik Fernandez</t>
  </si>
  <si>
    <t>Kamal Floyd</t>
  </si>
  <si>
    <t>Hoyt Gill</t>
  </si>
  <si>
    <t>Robert Swanson</t>
  </si>
  <si>
    <t>Malachi Fernandez</t>
  </si>
  <si>
    <t>Scott Faulkner</t>
  </si>
  <si>
    <t>Branden Hunter</t>
  </si>
  <si>
    <t>Myles Garner</t>
  </si>
  <si>
    <t>Rudyard Figueroa</t>
  </si>
  <si>
    <t>Jonah Hartman</t>
  </si>
  <si>
    <t>Daniel Floyd</t>
  </si>
  <si>
    <t>Travis Baker</t>
  </si>
  <si>
    <t>Xenos Duffy</t>
  </si>
  <si>
    <t>Colby Spencer</t>
  </si>
  <si>
    <t>Brady Fry</t>
  </si>
  <si>
    <t>Harrison Robertson</t>
  </si>
  <si>
    <t>Brandon Lane</t>
  </si>
  <si>
    <t>Kelly Horne</t>
  </si>
  <si>
    <t>Vernon Cervantes</t>
  </si>
  <si>
    <t>Zahir Ochoa</t>
  </si>
  <si>
    <t>Phelan Jordan</t>
  </si>
  <si>
    <t>Howard Cash</t>
  </si>
  <si>
    <t>Walker Trujillo</t>
  </si>
  <si>
    <t>Burton Beck</t>
  </si>
  <si>
    <t>Arsenio Pena</t>
  </si>
  <si>
    <t>Nolan Adkins</t>
  </si>
  <si>
    <t>Isaiah Larson</t>
  </si>
  <si>
    <t>Moses Allison</t>
  </si>
  <si>
    <t>James Rogers</t>
  </si>
  <si>
    <t>Damon Bernard</t>
  </si>
  <si>
    <t>Blaze Reynolds</t>
  </si>
  <si>
    <t>Francis Kinney</t>
  </si>
  <si>
    <t>Craig Mcleod</t>
  </si>
  <si>
    <t>Jonas Morgan</t>
  </si>
  <si>
    <t>Troy Travis</t>
  </si>
  <si>
    <t>Francis Ashley</t>
  </si>
  <si>
    <t>Harding Snider</t>
  </si>
  <si>
    <t>Prescott Vargas</t>
  </si>
  <si>
    <t>Sebastian Boyd</t>
  </si>
  <si>
    <t>Ira Velez</t>
  </si>
  <si>
    <t>Yardley Cortez</t>
  </si>
  <si>
    <t>Blaze Maldonado</t>
  </si>
  <si>
    <t>Alvin Velez</t>
  </si>
  <si>
    <t>Donovan Campbell</t>
  </si>
  <si>
    <t>Quentin Mccullough</t>
  </si>
  <si>
    <t>Reese Logan</t>
  </si>
  <si>
    <t>Riley Pacheco</t>
  </si>
  <si>
    <t>Azalia Shaffer</t>
  </si>
  <si>
    <t>Aiko Mejia</t>
  </si>
  <si>
    <t>Francesca Hubbard</t>
  </si>
  <si>
    <t>Brianna Sims</t>
  </si>
  <si>
    <t>Jillian Patel</t>
  </si>
  <si>
    <t>Abra Vaughan</t>
  </si>
  <si>
    <t>Sade Cole</t>
  </si>
  <si>
    <t>Stacey Velasquez</t>
  </si>
  <si>
    <t>Oprah Richard</t>
  </si>
  <si>
    <t>India Woodard</t>
  </si>
  <si>
    <t>Sheila Payne</t>
  </si>
  <si>
    <t>Glenna Christian</t>
  </si>
  <si>
    <t>Aiko Doyle</t>
  </si>
  <si>
    <t>Lila Klein</t>
  </si>
  <si>
    <t>Noelle Fuller</t>
  </si>
  <si>
    <t>Kitra Goodman</t>
  </si>
  <si>
    <t>Ifeoma Levine</t>
  </si>
  <si>
    <t>Colleen Stout</t>
  </si>
  <si>
    <t>Erin Mcdaniel</t>
  </si>
  <si>
    <t>Michelle Macdonald</t>
  </si>
  <si>
    <t>Larissa David</t>
  </si>
  <si>
    <t>Angela Osborn</t>
  </si>
  <si>
    <t>Priscilla Copeland</t>
  </si>
  <si>
    <t>Blair Hill</t>
  </si>
  <si>
    <t>Kaden Villarreal</t>
  </si>
  <si>
    <t>Tara Stafford</t>
  </si>
  <si>
    <t>Lunea Rivera</t>
  </si>
  <si>
    <t>Tanisha Hudson</t>
  </si>
  <si>
    <t>Francesca Huff</t>
  </si>
  <si>
    <t>Kitra Stafford</t>
  </si>
  <si>
    <t>Xena Espinoza</t>
  </si>
  <si>
    <t>Clementine Mcdonald</t>
  </si>
  <si>
    <t>Alfreda Goodwin</t>
  </si>
  <si>
    <t>Nichole Burks</t>
  </si>
  <si>
    <t>Ruth Wilder</t>
  </si>
  <si>
    <t>Jacqueline Jenkins</t>
  </si>
  <si>
    <t>Heidi Calderon</t>
  </si>
  <si>
    <t>Lila Molina</t>
  </si>
  <si>
    <t>Ruby Bruce</t>
  </si>
  <si>
    <t>Simone Holloway</t>
  </si>
  <si>
    <t>Cassandra Jimenez</t>
  </si>
  <si>
    <t>Kylynn Hamilton</t>
  </si>
  <si>
    <t>Kylan Orr</t>
  </si>
  <si>
    <t>Alexis Hampton</t>
  </si>
  <si>
    <t>Rachel Cline</t>
  </si>
  <si>
    <t>Kameko Todd</t>
  </si>
  <si>
    <t>Olga Carey</t>
  </si>
  <si>
    <t>Kathleen Logan</t>
  </si>
  <si>
    <t>Brianna Hinton</t>
  </si>
  <si>
    <t>Quincy Whitfield</t>
  </si>
  <si>
    <t>Xerxes Osborn</t>
  </si>
  <si>
    <t>Jena Blackwell</t>
  </si>
  <si>
    <t>Nadine Rodgers</t>
  </si>
  <si>
    <t>Leilani Kelley</t>
  </si>
  <si>
    <t>Liberty Kidd</t>
  </si>
  <si>
    <t>Lael Griffin</t>
  </si>
  <si>
    <t>McKenzie Singleton</t>
  </si>
  <si>
    <t>Brielle Lester</t>
  </si>
  <si>
    <t>Brenna Roberson</t>
  </si>
  <si>
    <t>Candace Potter</t>
  </si>
  <si>
    <t>Deirdre Durham</t>
  </si>
  <si>
    <t>Alice Morin</t>
  </si>
  <si>
    <t>Althea Rojas</t>
  </si>
  <si>
    <t>Charde Walsh</t>
  </si>
  <si>
    <t>Carly Glenn</t>
  </si>
  <si>
    <t>Aretha Mcdaniel</t>
  </si>
  <si>
    <t>Alfreda Hewitt</t>
  </si>
  <si>
    <t>Shelby Trujillo</t>
  </si>
  <si>
    <t>Zia Boone</t>
  </si>
  <si>
    <t>Alice Rojas</t>
  </si>
  <si>
    <t>Cameran Allison</t>
  </si>
  <si>
    <t>Tara Sullivan</t>
  </si>
  <si>
    <t>Heather Snow</t>
  </si>
  <si>
    <t>Sage Parsons</t>
  </si>
  <si>
    <t>Kessie Travis</t>
  </si>
  <si>
    <t>Lillith Wood</t>
  </si>
  <si>
    <t>Vivien Davenport</t>
  </si>
  <si>
    <t>Kimberly Berger</t>
  </si>
  <si>
    <t>Nomlanga Valenzuela</t>
  </si>
  <si>
    <t>Gemma Parks</t>
  </si>
  <si>
    <t>Willow Barry</t>
  </si>
  <si>
    <t>Mechelle Osborne</t>
  </si>
  <si>
    <t>Sharon Mcdowell</t>
  </si>
  <si>
    <t>Mollie Craft</t>
  </si>
  <si>
    <t>Maya Mccall</t>
  </si>
  <si>
    <t>Blair Rodgers</t>
  </si>
  <si>
    <t>Olympia Moore</t>
  </si>
  <si>
    <t>Jeanette Nixon</t>
  </si>
  <si>
    <t>Nevada Baldwin</t>
  </si>
  <si>
    <t>Rae Terry</t>
  </si>
  <si>
    <t>Fiona Deleon</t>
  </si>
  <si>
    <t>Chantale Larson</t>
  </si>
  <si>
    <t>Yeo Reese</t>
  </si>
  <si>
    <t>Christine Franco</t>
  </si>
  <si>
    <t>Gillian Neal</t>
  </si>
  <si>
    <t>Josephine Workman</t>
  </si>
  <si>
    <t>Laurel Meyer</t>
  </si>
  <si>
    <t>Kim Stein</t>
  </si>
  <si>
    <t>Camilla Collins</t>
  </si>
  <si>
    <t>Wylie Warren</t>
  </si>
  <si>
    <t>August Robles</t>
  </si>
  <si>
    <t>Nathaniel Lee</t>
  </si>
  <si>
    <t>Dillon Powers</t>
  </si>
  <si>
    <t>Bernard Peterson</t>
  </si>
  <si>
    <t>Hunter Harding</t>
  </si>
  <si>
    <t>Clinton Bolton</t>
  </si>
  <si>
    <t>Kennan Henson</t>
  </si>
  <si>
    <t>Clarke Adkins</t>
  </si>
  <si>
    <t>Oren Cherry</t>
  </si>
  <si>
    <t>Armando Schwartz</t>
  </si>
  <si>
    <t>Gary Roach</t>
  </si>
  <si>
    <t>Matthew Howard</t>
  </si>
  <si>
    <t>Lyle Craig</t>
  </si>
  <si>
    <t>Reed Holden</t>
  </si>
  <si>
    <t>Oscar Colon</t>
  </si>
  <si>
    <t>Kermit Blackwell</t>
  </si>
  <si>
    <t>Carlos Phillips</t>
  </si>
  <si>
    <t>Ray Oneill</t>
  </si>
  <si>
    <t>Vincent Mccarthy</t>
  </si>
  <si>
    <t>Hamish Higgins</t>
  </si>
  <si>
    <t>Wing Riddle</t>
  </si>
  <si>
    <t>Clarke Buckley</t>
  </si>
  <si>
    <t>Wyatt Christian</t>
  </si>
  <si>
    <t>Beau Valentine</t>
  </si>
  <si>
    <t>Samson Rogers</t>
  </si>
  <si>
    <t>Tyler Porter</t>
  </si>
  <si>
    <t>Patrick Strickland</t>
  </si>
  <si>
    <t>Rogan Mcconnell</t>
  </si>
  <si>
    <t>Jermaine Vinson</t>
  </si>
  <si>
    <t>Peter Savage</t>
  </si>
  <si>
    <t>Upton Justice</t>
  </si>
  <si>
    <t>Josiah Sherman</t>
  </si>
  <si>
    <t>Lance Stevens</t>
  </si>
  <si>
    <t>Odysseus Stevenson</t>
  </si>
  <si>
    <t>Mohammad Reeves</t>
  </si>
  <si>
    <t>August Cunningham</t>
  </si>
  <si>
    <t>Gage Casey</t>
  </si>
  <si>
    <t>Jackson Bates</t>
  </si>
  <si>
    <t>Gabriel Madden</t>
  </si>
  <si>
    <t>Colt Miranda</t>
  </si>
  <si>
    <t>Craig Rojas</t>
  </si>
  <si>
    <t>Jin Spears</t>
  </si>
  <si>
    <t>Deacon Watkins</t>
  </si>
  <si>
    <t>Blake Robles</t>
  </si>
  <si>
    <t>Elliott Cardenas</t>
  </si>
  <si>
    <t>Xavier Conrad</t>
  </si>
  <si>
    <t>Hector Torres</t>
  </si>
  <si>
    <t>Jordan Roth</t>
  </si>
  <si>
    <t>Matthew Alvarado</t>
  </si>
  <si>
    <t>Jerry Callahan</t>
  </si>
  <si>
    <t>Stewart Ryan</t>
  </si>
  <si>
    <t>Simon Drake</t>
  </si>
  <si>
    <t>Barry Vasquez</t>
  </si>
  <si>
    <t>Nathaniel Blackwell</t>
  </si>
  <si>
    <t>Aidan Anthony</t>
  </si>
  <si>
    <t>Colin Guy</t>
  </si>
  <si>
    <t>Macon Valdez</t>
  </si>
  <si>
    <t>Marshall Caldwell</t>
  </si>
  <si>
    <t>Ian Gilbert</t>
  </si>
  <si>
    <t>Hashim Schmidt</t>
  </si>
  <si>
    <t>Coby Potter</t>
  </si>
  <si>
    <t>Joshua Hatfield</t>
  </si>
  <si>
    <t>Griffin Horn</t>
  </si>
  <si>
    <t>Hammett Sanders</t>
  </si>
  <si>
    <t>Reece Jackson</t>
  </si>
  <si>
    <t>Lester Barton</t>
  </si>
  <si>
    <t>Rahim Kent</t>
  </si>
  <si>
    <t>Hayes Barber</t>
  </si>
  <si>
    <t>Orson Martin</t>
  </si>
  <si>
    <t>Myles Montgomery</t>
  </si>
  <si>
    <t>Jack Mcfadden</t>
  </si>
  <si>
    <t>Boris Cunningham</t>
  </si>
  <si>
    <t>Reed Delaney</t>
  </si>
  <si>
    <t>Xanthus Rodriguez</t>
  </si>
  <si>
    <t>Talon Bartlett</t>
  </si>
  <si>
    <t>Noble Conner</t>
  </si>
  <si>
    <t>Kasper Jackson</t>
  </si>
  <si>
    <t>John Weiss</t>
  </si>
  <si>
    <t>Chadwick Henson</t>
  </si>
  <si>
    <t>Colton Sherman</t>
  </si>
  <si>
    <t>Armando Foley</t>
  </si>
  <si>
    <t>Kennedy Bishop</t>
  </si>
  <si>
    <t>Wallace Gross</t>
  </si>
  <si>
    <t>Brendan Ochoa</t>
  </si>
  <si>
    <t>Thor Pate</t>
  </si>
  <si>
    <t>Len Cooley</t>
  </si>
  <si>
    <t>Gannon Mueller</t>
  </si>
  <si>
    <t>Knox Le</t>
  </si>
  <si>
    <t>Jordan Sweet</t>
  </si>
  <si>
    <t>Rashad Gibbs</t>
  </si>
  <si>
    <t>Abbot Lane</t>
  </si>
  <si>
    <t>Joel Glover</t>
  </si>
  <si>
    <t>Kato Odom</t>
  </si>
  <si>
    <t>Fletcher Chen</t>
  </si>
  <si>
    <t>Kevin Fulton</t>
  </si>
  <si>
    <t>Giacomo Harris</t>
  </si>
  <si>
    <t>Kyle Cole</t>
  </si>
  <si>
    <t>Gareth Burnett</t>
  </si>
  <si>
    <t>Tanner Pugh</t>
  </si>
  <si>
    <t>Cora Jackson</t>
  </si>
  <si>
    <t>Stacy Rocha</t>
  </si>
  <si>
    <t>Teegan Clemons</t>
  </si>
  <si>
    <t>Juliet Warner</t>
  </si>
  <si>
    <t>Mollie Kline</t>
  </si>
  <si>
    <t>Yeo Sharpe</t>
  </si>
  <si>
    <t>Nomlanga Byers</t>
  </si>
  <si>
    <t>Nichole Paul</t>
  </si>
  <si>
    <t>Jada Albert</t>
  </si>
  <si>
    <t>Fiona Warner</t>
  </si>
  <si>
    <t>Aurora Kim</t>
  </si>
  <si>
    <t>Giselle Vinson</t>
  </si>
  <si>
    <t>Cara Gallagher</t>
  </si>
  <si>
    <t>Karen Bryan</t>
  </si>
  <si>
    <t>Quincy Fuller</t>
  </si>
  <si>
    <t>Hilary Wallace</t>
  </si>
  <si>
    <t>Clementine Irwin</t>
  </si>
  <si>
    <t>Jenette Marshall</t>
  </si>
  <si>
    <t>Ivy Steele</t>
  </si>
  <si>
    <t>Maisie Warner</t>
  </si>
  <si>
    <t>Jemima Greer</t>
  </si>
  <si>
    <t>Vivian Blanchard</t>
  </si>
  <si>
    <t>Jemima Bullock</t>
  </si>
  <si>
    <t>Amethyst Pennington</t>
  </si>
  <si>
    <t>Kaye Whitaker</t>
  </si>
  <si>
    <t>Jessica Frederick</t>
  </si>
  <si>
    <t>Giselle Preston</t>
  </si>
  <si>
    <t>Fleur Strickland</t>
  </si>
  <si>
    <t>Naida Britt</t>
  </si>
  <si>
    <t>Gloria Miller</t>
  </si>
  <si>
    <t>Xantha Cannon</t>
  </si>
  <si>
    <t>Libby Lloyd</t>
  </si>
  <si>
    <t>Sybil Spence</t>
  </si>
  <si>
    <t>Amela Rosa</t>
  </si>
  <si>
    <t>Oprah Weeks</t>
  </si>
  <si>
    <t>Yoko Benton</t>
  </si>
  <si>
    <t>Nell Avila</t>
  </si>
  <si>
    <t>Alyssa Conway</t>
  </si>
  <si>
    <t>Maggie Higgins</t>
  </si>
  <si>
    <t>Nerea Goodwin</t>
  </si>
  <si>
    <t>Kiona Neal</t>
  </si>
  <si>
    <t>Piper Morton</t>
  </si>
  <si>
    <t>Martina Riddle</t>
  </si>
  <si>
    <t>Ori Jenkins</t>
  </si>
  <si>
    <t>Stacey Rocha</t>
  </si>
  <si>
    <t>Zephr Sheppard</t>
  </si>
  <si>
    <t>Hollee Webb</t>
  </si>
  <si>
    <t>Kalia Phelps</t>
  </si>
  <si>
    <t>Bo Shaffer</t>
  </si>
  <si>
    <t>Remedios Quinn</t>
  </si>
  <si>
    <t>Hayfa Burnett</t>
  </si>
  <si>
    <t>Charlotte Barlow</t>
  </si>
  <si>
    <t>Demetria Sloan</t>
  </si>
  <si>
    <t>Sydnee Stanley</t>
  </si>
  <si>
    <t>Veronica Harris</t>
  </si>
  <si>
    <t>Hillary Dotson</t>
  </si>
  <si>
    <t>Xantha Ruiz</t>
  </si>
  <si>
    <t>Lysandra Velez</t>
  </si>
  <si>
    <t>Lydia Stevens</t>
  </si>
  <si>
    <t>Cleo Mendez</t>
  </si>
  <si>
    <t>Lois Jackson</t>
  </si>
  <si>
    <t>Yoshi Cunningham</t>
  </si>
  <si>
    <t>Larissa Hickman</t>
  </si>
  <si>
    <t>Clio Dunn</t>
  </si>
  <si>
    <t>Elaine Bradley</t>
  </si>
  <si>
    <t>Eugenia Duran</t>
  </si>
  <si>
    <t>Lois Doyle</t>
  </si>
  <si>
    <t>Maggie Robbins</t>
  </si>
  <si>
    <t>Kevyn Weaver</t>
  </si>
  <si>
    <t>Melissa Burris</t>
  </si>
  <si>
    <t>Kylie Hester</t>
  </si>
  <si>
    <t>Leslie Sanchez</t>
  </si>
  <si>
    <t>Vanna Jensen</t>
  </si>
  <si>
    <t>Brielle Ballard</t>
  </si>
  <si>
    <t>Jamalia Downs</t>
  </si>
  <si>
    <t>MacKensie Sanchez</t>
  </si>
  <si>
    <t>Morgan Mosley</t>
  </si>
  <si>
    <t>Inga Roach</t>
  </si>
  <si>
    <t>Alexandra Cochran</t>
  </si>
  <si>
    <t>Melinda Eaton</t>
  </si>
  <si>
    <t>Alana Stark</t>
  </si>
  <si>
    <t>Quemby Hewitt</t>
  </si>
  <si>
    <t>Jenna Barrera</t>
  </si>
  <si>
    <t>Ina Whitley</t>
  </si>
  <si>
    <t>Wynter Pickett</t>
  </si>
  <si>
    <t>Amity Rowland</t>
  </si>
  <si>
    <t>Kylan Vaughn</t>
  </si>
  <si>
    <t>Amity Holt</t>
  </si>
  <si>
    <t>Sylvia Weiss</t>
  </si>
  <si>
    <t>Madaline Powell</t>
  </si>
  <si>
    <t>Lara Lopez</t>
  </si>
  <si>
    <t>Adele Hays</t>
  </si>
  <si>
    <t>Sierra Walker</t>
  </si>
  <si>
    <t>Cynthia Mcdaniel</t>
  </si>
  <si>
    <t>Blaine Ware</t>
  </si>
  <si>
    <t>Kai Mitchell</t>
  </si>
  <si>
    <t>Naomi Carter</t>
  </si>
  <si>
    <t>Hanna Golden</t>
  </si>
  <si>
    <t>Karleigh Hall</t>
  </si>
  <si>
    <t>Quynn Moreno</t>
  </si>
  <si>
    <t>Male</t>
  </si>
  <si>
    <t>Female</t>
  </si>
  <si>
    <t>-</t>
  </si>
  <si>
    <t>Financial Reporting</t>
  </si>
  <si>
    <t>Legal</t>
  </si>
  <si>
    <t>General Council</t>
  </si>
  <si>
    <t>Lawyer</t>
  </si>
  <si>
    <t>Paralegal</t>
  </si>
  <si>
    <t>Contracts</t>
  </si>
  <si>
    <t>Corporate Finance</t>
  </si>
  <si>
    <t>Reporting Analyst</t>
  </si>
  <si>
    <t>VP, Controller</t>
  </si>
  <si>
    <t>Director, Consolidation</t>
  </si>
  <si>
    <t>Manager, Statuatory Reporting</t>
  </si>
  <si>
    <t>Manager, Tax and Compliance</t>
  </si>
  <si>
    <t>Tax and Compliance</t>
  </si>
  <si>
    <t>Tax Analyst</t>
  </si>
  <si>
    <t>Human Resources</t>
  </si>
  <si>
    <t>Human Resources Analyst</t>
  </si>
  <si>
    <t>HR Recruiter</t>
  </si>
  <si>
    <t>Talent Acquisition</t>
  </si>
  <si>
    <t>Workforce Performance</t>
  </si>
  <si>
    <t>Director, Workforce Planning</t>
  </si>
  <si>
    <t>HR Analyst</t>
  </si>
  <si>
    <t>HR Manager</t>
  </si>
  <si>
    <t>Benefits and Compensation</t>
  </si>
  <si>
    <t>Benefits Analyst</t>
  </si>
  <si>
    <t>Benefits Manager</t>
  </si>
  <si>
    <t>HRMIS</t>
  </si>
  <si>
    <t>HR Systems Analyst</t>
  </si>
  <si>
    <t>Marketing - Corporate</t>
  </si>
  <si>
    <t>Marketing</t>
  </si>
  <si>
    <t>Marketing - Field</t>
  </si>
  <si>
    <t>Project Management</t>
  </si>
  <si>
    <t>Sales</t>
  </si>
  <si>
    <t>Sales - France</t>
  </si>
  <si>
    <t>Sales - Germany</t>
  </si>
  <si>
    <t>Sales - Operations</t>
  </si>
  <si>
    <t>Sales - Sweden</t>
  </si>
  <si>
    <t>Sales - UK</t>
  </si>
  <si>
    <t>Services</t>
  </si>
  <si>
    <t>Services - Denmark</t>
  </si>
  <si>
    <t>Services - Finland</t>
  </si>
  <si>
    <t>Services - France</t>
  </si>
  <si>
    <t>Services - Germany</t>
  </si>
  <si>
    <t>Services - Operations</t>
  </si>
  <si>
    <t>Services - Sweden</t>
  </si>
  <si>
    <t>Services - Training</t>
  </si>
  <si>
    <t>Services - UK</t>
  </si>
  <si>
    <t>Customer Service</t>
  </si>
  <si>
    <t>Manager, Customer Satisfaction</t>
  </si>
  <si>
    <t>Manager, Support Renewals</t>
  </si>
  <si>
    <t>Systems Analyst</t>
  </si>
  <si>
    <t>Technical Support Analyst</t>
  </si>
  <si>
    <t>Service Technician</t>
  </si>
  <si>
    <t>Customer Support Rep</t>
  </si>
  <si>
    <t>Regional Support Manager</t>
  </si>
  <si>
    <t>Boston</t>
  </si>
  <si>
    <t>New York</t>
  </si>
  <si>
    <t>London</t>
  </si>
  <si>
    <t>Sydney</t>
  </si>
  <si>
    <t>Tokyo</t>
  </si>
  <si>
    <t>Paris</t>
  </si>
  <si>
    <t>NY</t>
  </si>
  <si>
    <t>USA</t>
  </si>
  <si>
    <t>EMEA</t>
  </si>
  <si>
    <t>UK</t>
  </si>
  <si>
    <t>England</t>
  </si>
  <si>
    <t>APAC</t>
  </si>
  <si>
    <t>Australia</t>
  </si>
  <si>
    <t>Japan</t>
  </si>
  <si>
    <t>France</t>
  </si>
  <si>
    <t>Marketing Specialist</t>
  </si>
  <si>
    <t>Marketing Manager</t>
  </si>
  <si>
    <t>Marketing Systems Analyst</t>
  </si>
  <si>
    <t>Campaign Manager</t>
  </si>
  <si>
    <t>Director, Marketing</t>
  </si>
  <si>
    <t>Social Media Manager</t>
  </si>
  <si>
    <t>Product Marketing Manager</t>
  </si>
  <si>
    <t>Campaign Analyst</t>
  </si>
  <si>
    <t>Social Media Analyst</t>
  </si>
  <si>
    <t>Brand and Reputation Specialist</t>
  </si>
  <si>
    <t>Digital Marketing Specialist</t>
  </si>
  <si>
    <t>Digital Marketing Manager</t>
  </si>
  <si>
    <t>Field Marketing Manager</t>
  </si>
  <si>
    <t>Field Marketing Analyst</t>
  </si>
  <si>
    <t>Director, Project Management</t>
  </si>
  <si>
    <t>Project Manager</t>
  </si>
  <si>
    <t>Project Support Specialist</t>
  </si>
  <si>
    <t>Project Coordinator</t>
  </si>
  <si>
    <t>Sales Manager</t>
  </si>
  <si>
    <t>Sales Rep</t>
  </si>
  <si>
    <t>San Francisco</t>
  </si>
  <si>
    <t>Chicago</t>
  </si>
  <si>
    <t>Atlanta</t>
  </si>
  <si>
    <t>Philadelphia</t>
  </si>
  <si>
    <t>Dallas</t>
  </si>
  <si>
    <t>Seattle</t>
  </si>
  <si>
    <t>Los Angeles</t>
  </si>
  <si>
    <t>Charlotte</t>
  </si>
  <si>
    <t>Toronto</t>
  </si>
  <si>
    <t>Stockholm</t>
  </si>
  <si>
    <t>Berlin</t>
  </si>
  <si>
    <t>Hamburg</t>
  </si>
  <si>
    <t>Munich</t>
  </si>
  <si>
    <t>Cologne</t>
  </si>
  <si>
    <t>Germany</t>
  </si>
  <si>
    <t>Finland</t>
  </si>
  <si>
    <t>Canada</t>
  </si>
  <si>
    <t>VP of Sales, EMEA</t>
  </si>
  <si>
    <t>Manager, Sales Ops</t>
  </si>
  <si>
    <t>Director, Sales Operations</t>
  </si>
  <si>
    <t>Sales Planner</t>
  </si>
  <si>
    <t>Sales Operations Analyst</t>
  </si>
  <si>
    <t>Sales Specialist</t>
  </si>
  <si>
    <t>Operations</t>
  </si>
  <si>
    <t>Executive</t>
  </si>
  <si>
    <t>FTE</t>
  </si>
  <si>
    <t>A</t>
  </si>
  <si>
    <t>Senior Manager</t>
  </si>
  <si>
    <t>Contributor</t>
  </si>
  <si>
    <t>Manager</t>
  </si>
  <si>
    <t>Director, Customer Service</t>
  </si>
  <si>
    <t>PTE</t>
  </si>
  <si>
    <t>Black or African American</t>
  </si>
  <si>
    <t>Asian</t>
  </si>
  <si>
    <t>Unknown</t>
  </si>
  <si>
    <t>Other</t>
  </si>
  <si>
    <t>White</t>
  </si>
  <si>
    <t>Hispanic or Latino</t>
  </si>
  <si>
    <t>B</t>
  </si>
  <si>
    <t>Y</t>
  </si>
  <si>
    <t>C</t>
  </si>
  <si>
    <t>D</t>
  </si>
  <si>
    <t>LA</t>
  </si>
  <si>
    <t>MA</t>
  </si>
  <si>
    <t>GA</t>
  </si>
  <si>
    <t>PA</t>
  </si>
  <si>
    <t>NC</t>
  </si>
  <si>
    <t>CA</t>
  </si>
  <si>
    <t>ON</t>
  </si>
  <si>
    <t>IL</t>
  </si>
  <si>
    <t>TX</t>
  </si>
  <si>
    <t>WA</t>
  </si>
  <si>
    <t>VP, Services</t>
  </si>
  <si>
    <t>Technician</t>
  </si>
  <si>
    <t>Service Manager</t>
  </si>
  <si>
    <t>Service Operations Manager</t>
  </si>
  <si>
    <t>Training Manager</t>
  </si>
  <si>
    <t>Sales Support Rep</t>
  </si>
  <si>
    <t>Product Trainer</t>
  </si>
  <si>
    <t>Director, Order Fulfillment</t>
  </si>
  <si>
    <t>Manager, Warehouse Logistics</t>
  </si>
  <si>
    <t>Production</t>
  </si>
  <si>
    <t>Engineering</t>
  </si>
  <si>
    <t>Technology Manager</t>
  </si>
  <si>
    <t>Warehouse</t>
  </si>
  <si>
    <t>Warehouse Worker</t>
  </si>
  <si>
    <t>Computer Operator</t>
  </si>
  <si>
    <t>Warehouse Assistant Manager</t>
  </si>
  <si>
    <t>Product Technician</t>
  </si>
  <si>
    <t>Ordering</t>
  </si>
  <si>
    <t>Shipping and Receiving</t>
  </si>
  <si>
    <t>Production Worker</t>
  </si>
  <si>
    <t>Production Manager</t>
  </si>
  <si>
    <t>Production Director</t>
  </si>
  <si>
    <t>Distribution</t>
  </si>
  <si>
    <t>Logistics Manager</t>
  </si>
  <si>
    <t>Director, Distribution</t>
  </si>
  <si>
    <t>Distribution Worker</t>
  </si>
  <si>
    <t>Retail</t>
  </si>
  <si>
    <t>MD</t>
  </si>
  <si>
    <t>Baltimore</t>
  </si>
  <si>
    <t>Arlington</t>
  </si>
  <si>
    <t>VA</t>
  </si>
  <si>
    <t>CT</t>
  </si>
  <si>
    <t>Hartford</t>
  </si>
  <si>
    <t>FL</t>
  </si>
  <si>
    <t>Miami</t>
  </si>
  <si>
    <t>Orlando</t>
  </si>
  <si>
    <t>Houston</t>
  </si>
  <si>
    <t>MI</t>
  </si>
  <si>
    <t>St Louis</t>
  </si>
  <si>
    <t>MN</t>
  </si>
  <si>
    <t>St Paul</t>
  </si>
  <si>
    <t>Portland</t>
  </si>
  <si>
    <t>OR</t>
  </si>
  <si>
    <t>CO</t>
  </si>
  <si>
    <t>Denver</t>
  </si>
  <si>
    <t>AZ</t>
  </si>
  <si>
    <t>Phoenix</t>
  </si>
  <si>
    <t>Las Vegas</t>
  </si>
  <si>
    <t>NV</t>
  </si>
  <si>
    <t>San Diego</t>
  </si>
  <si>
    <t>Frankfurt</t>
  </si>
  <si>
    <t>Italy</t>
  </si>
  <si>
    <t>Milan</t>
  </si>
  <si>
    <t>LATAM</t>
  </si>
  <si>
    <t>Brazil</t>
  </si>
  <si>
    <t>Sao Paulo</t>
  </si>
  <si>
    <t>Columbia</t>
  </si>
  <si>
    <t>Bogota</t>
  </si>
  <si>
    <t>Argentina</t>
  </si>
  <si>
    <t>East Midlands</t>
  </si>
  <si>
    <t>Nottingham</t>
  </si>
  <si>
    <t>South East England</t>
  </si>
  <si>
    <t>Southampton</t>
  </si>
  <si>
    <t>Strathclyde</t>
  </si>
  <si>
    <t>Glasgow</t>
  </si>
  <si>
    <t>Lothian</t>
  </si>
  <si>
    <t>Edinburgh</t>
  </si>
  <si>
    <t>Ireland</t>
  </si>
  <si>
    <t>Dublin</t>
  </si>
  <si>
    <t>Galway</t>
  </si>
  <si>
    <t>Aquitaine</t>
  </si>
  <si>
    <t>Bordeaux</t>
  </si>
  <si>
    <t>Rhône-Alpes</t>
  </si>
  <si>
    <t>Lyon</t>
  </si>
  <si>
    <t>Île-de-France</t>
  </si>
  <si>
    <t>Veneto</t>
  </si>
  <si>
    <t>Verona</t>
  </si>
  <si>
    <t>Lombardia</t>
  </si>
  <si>
    <t>Campione d'Italia</t>
  </si>
  <si>
    <t>Poland</t>
  </si>
  <si>
    <t>Mazowieckie</t>
  </si>
  <si>
    <t>Warsaw</t>
  </si>
  <si>
    <t>Malopolskie</t>
  </si>
  <si>
    <t>Krakow</t>
  </si>
  <si>
    <t>North Rhine-Westphalia</t>
  </si>
  <si>
    <t>Dortmund</t>
  </si>
  <si>
    <t>Aurich</t>
  </si>
  <si>
    <t>Norderney</t>
  </si>
  <si>
    <t>New South Wales</t>
  </si>
  <si>
    <t>India</t>
  </si>
  <si>
    <t>National Capital Territory</t>
  </si>
  <si>
    <t>New Delhi</t>
  </si>
  <si>
    <t>China</t>
  </si>
  <si>
    <t>Dongcheng District</t>
  </si>
  <si>
    <t>Beijing</t>
  </si>
  <si>
    <t>Nanjing</t>
  </si>
  <si>
    <t>Jiangsu</t>
  </si>
  <si>
    <t>Guangzhou</t>
  </si>
  <si>
    <t>Guangdong</t>
  </si>
  <si>
    <t>Jinan</t>
  </si>
  <si>
    <t>Shandong</t>
  </si>
  <si>
    <t>Tokyo Metropolis</t>
  </si>
  <si>
    <t>Kyoto Prefecture</t>
  </si>
  <si>
    <t>Kyoto</t>
  </si>
  <si>
    <t>Kanagawa</t>
  </si>
  <si>
    <t>Yokohama</t>
  </si>
  <si>
    <t>Aichi</t>
  </si>
  <si>
    <t>Nagoya</t>
  </si>
  <si>
    <t>Cundinamarca Department</t>
  </si>
  <si>
    <t>Buenos Aires Province</t>
  </si>
  <si>
    <t>Buenos Aires</t>
  </si>
  <si>
    <t>Chile</t>
  </si>
  <si>
    <t>Santiago Province</t>
  </si>
  <si>
    <t>Santiago</t>
  </si>
  <si>
    <t>Buffalo</t>
  </si>
  <si>
    <t>Detroit</t>
  </si>
  <si>
    <t>New Orleans</t>
  </si>
  <si>
    <t>San Antonio</t>
  </si>
  <si>
    <t>San Jose</t>
  </si>
  <si>
    <t>IN</t>
  </si>
  <si>
    <t>Indianapolis</t>
  </si>
  <si>
    <t>TN</t>
  </si>
  <si>
    <t>Nashville</t>
  </si>
  <si>
    <t>OK</t>
  </si>
  <si>
    <t>Oklahoma City</t>
  </si>
  <si>
    <t>OH</t>
  </si>
  <si>
    <t>Cleveland</t>
  </si>
  <si>
    <t>Pittsburgh</t>
  </si>
  <si>
    <t>Bangkok</t>
  </si>
  <si>
    <t>Mexico</t>
  </si>
  <si>
    <t>Mexico City</t>
  </si>
  <si>
    <t>Vancouver</t>
  </si>
  <si>
    <t>Montreal</t>
  </si>
  <si>
    <t>District Manager</t>
  </si>
  <si>
    <t>National Manager</t>
  </si>
  <si>
    <t>Regional Manager</t>
  </si>
  <si>
    <t>Store Manager</t>
  </si>
  <si>
    <t>Store Associate</t>
  </si>
  <si>
    <t>BC</t>
  </si>
  <si>
    <t>QC</t>
  </si>
  <si>
    <t>Retail - APAC</t>
  </si>
  <si>
    <t>Retail - EMEA</t>
  </si>
  <si>
    <t>Online Sales Specialist</t>
  </si>
  <si>
    <t>Manager, Online Sales (APAC)</t>
  </si>
  <si>
    <t>Manager, Online Sales (EMEA)</t>
  </si>
  <si>
    <t>Juliet Ware</t>
  </si>
  <si>
    <t>Sonia England</t>
  </si>
  <si>
    <t>Petra Rush</t>
  </si>
  <si>
    <t>Zeph Spence</t>
  </si>
  <si>
    <t>Sandra Graves</t>
  </si>
  <si>
    <t>Gabriel Gallegos</t>
  </si>
  <si>
    <t>Lucian Santiago</t>
  </si>
  <si>
    <t>Clayton Fulton</t>
  </si>
  <si>
    <t>Ralph Solomon</t>
  </si>
  <si>
    <t>Angela Webster</t>
  </si>
  <si>
    <t>Clinton Weiss</t>
  </si>
  <si>
    <t>Chadwick Velasquez</t>
  </si>
  <si>
    <t>Suki Avery</t>
  </si>
  <si>
    <t>Martin Weber</t>
  </si>
  <si>
    <t>Colette Best</t>
  </si>
  <si>
    <t>Jamalia Caldwell</t>
  </si>
  <si>
    <t>Tatum Branch</t>
  </si>
  <si>
    <t>Cole Mclean</t>
  </si>
  <si>
    <t>Angelica Guerrero</t>
  </si>
  <si>
    <t>Rafael Bray</t>
  </si>
  <si>
    <t>Clementine Schultz</t>
  </si>
  <si>
    <t>Kareem Noel</t>
  </si>
  <si>
    <t>Hayfa Mcgowan</t>
  </si>
  <si>
    <t>Amir Gonzalez</t>
  </si>
  <si>
    <t>Larissa Harrison</t>
  </si>
  <si>
    <t>Chaney Bush</t>
  </si>
  <si>
    <t>Shannon Cardenas</t>
  </si>
  <si>
    <t>Reese Le</t>
  </si>
  <si>
    <t>Germane Armstrong</t>
  </si>
  <si>
    <t>Finn Schultz</t>
  </si>
  <si>
    <t>Online Sales - EMEA</t>
  </si>
  <si>
    <t>Online Sales - APAC</t>
  </si>
  <si>
    <t>Director, WW Online Sales</t>
  </si>
  <si>
    <t>N</t>
  </si>
  <si>
    <t>Acquisition</t>
  </si>
  <si>
    <t>Internal</t>
  </si>
  <si>
    <t>Linkedin</t>
  </si>
  <si>
    <t>New Hire Program</t>
  </si>
  <si>
    <t>Website</t>
  </si>
  <si>
    <t>College Hire</t>
  </si>
  <si>
    <t>Job Fair</t>
  </si>
  <si>
    <t>None</t>
  </si>
  <si>
    <t>Recruiter</t>
  </si>
  <si>
    <t xml:space="preserve">C </t>
  </si>
  <si>
    <t xml:space="preserve">B </t>
  </si>
  <si>
    <t>Thailand</t>
  </si>
  <si>
    <t>Customer Service Manager</t>
  </si>
  <si>
    <t>Lizabeth  Blackwell</t>
  </si>
  <si>
    <t>Ozell  Tews</t>
  </si>
  <si>
    <t>Domitila  Littlejohn</t>
  </si>
  <si>
    <t>Shirleen  Moman</t>
  </si>
  <si>
    <t>Stephania  Witherell</t>
  </si>
  <si>
    <t>Ileen  Menard</t>
  </si>
  <si>
    <t>Coleman  Helle</t>
  </si>
  <si>
    <t>Paulina  Carrera</t>
  </si>
  <si>
    <t>Darryl  Santillan</t>
  </si>
  <si>
    <t>Felton  Ottey</t>
  </si>
  <si>
    <t>Wilburn  Finn</t>
  </si>
  <si>
    <t>Brook  Provencio</t>
  </si>
  <si>
    <t>Dominique  Tinnel</t>
  </si>
  <si>
    <t>Sabine  Madden</t>
  </si>
  <si>
    <t>DP Date</t>
  </si>
  <si>
    <t>Ivan Anuschek</t>
  </si>
  <si>
    <t>Employee Gender</t>
  </si>
  <si>
    <t>Employee Dept</t>
  </si>
  <si>
    <t>Employee Business Unit</t>
  </si>
  <si>
    <t>Employee Job Title</t>
  </si>
  <si>
    <t>Employee Job Class</t>
  </si>
  <si>
    <t>Employee Manager</t>
  </si>
  <si>
    <t>Employee Employment Type</t>
  </si>
  <si>
    <t>Employee Ethnicity</t>
  </si>
  <si>
    <t>Employee Active Flag</t>
  </si>
  <si>
    <t>Name</t>
  </si>
  <si>
    <t>EMPLOYEE_ID</t>
  </si>
  <si>
    <t>EMAIL</t>
  </si>
  <si>
    <t>ACCESS</t>
  </si>
  <si>
    <t>USER</t>
  </si>
  <si>
    <t>AMERICAS</t>
  </si>
  <si>
    <t>Services - AMERICAS</t>
  </si>
  <si>
    <t>Sales - AMERICAS</t>
  </si>
  <si>
    <t>VP of Sales, AMERICAS</t>
  </si>
  <si>
    <t>Online Sales - AMERICAS</t>
  </si>
  <si>
    <t>Manager, Online Sales (AMERICAS)</t>
  </si>
  <si>
    <t>Retail - AMERICAS</t>
  </si>
  <si>
    <t>EMPLOYEE_REGION</t>
  </si>
  <si>
    <t>Belinda.Jansen-Velasquez@BNNA.COM</t>
  </si>
  <si>
    <t>OMITGROUP</t>
  </si>
  <si>
    <t>OMIT</t>
  </si>
  <si>
    <t>SALARY</t>
  </si>
  <si>
    <t>TOTALCOMP</t>
  </si>
  <si>
    <t>RECRUIT</t>
  </si>
  <si>
    <t>HIRE_DATE</t>
  </si>
  <si>
    <t>DOB</t>
  </si>
  <si>
    <t>PERF_RATING</t>
  </si>
  <si>
    <t>BAND</t>
  </si>
  <si>
    <t>OMITGROUPID</t>
  </si>
  <si>
    <t>EMPLOYEE_ACCESS</t>
  </si>
  <si>
    <t>*</t>
  </si>
  <si>
    <t>Jonathan Sway</t>
  </si>
  <si>
    <t>Claire Palmer</t>
  </si>
  <si>
    <t>Landon Bozak</t>
  </si>
  <si>
    <t>anthony.cafiero+1@qlik.com</t>
  </si>
  <si>
    <t>anthony.cafiero+2@qlik.com</t>
  </si>
  <si>
    <t>anthony.cafiero+3@qlik.com</t>
  </si>
  <si>
    <t>Emily Tiernen</t>
  </si>
  <si>
    <t>anthony.cafiero+4@qlik.com</t>
  </si>
  <si>
    <t>Jerry Bly</t>
  </si>
  <si>
    <t>anthony.cafiero+5@qlik.com</t>
  </si>
  <si>
    <t>Ryan Caruso</t>
  </si>
  <si>
    <t>anthony.cafiero+6@qlik.com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</si>
</sst>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indexed="63"/>
      <name val="Arial"/>
      <family val="2"/>
    </font>
    <font>
      <sz val="11"/>
      <color indexed="8"/>
      <name val="Calibri"/>
      <family val="2"/>
    </font>
    <font>
      <sz val="10"/>
      <color indexed="63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6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2" fillId="0" borderId="0" applyFill="0" applyProtection="0"/>
    <xf numFmtId="0" fontId="5" fillId="0" borderId="0"/>
    <xf numFmtId="0" fontId="6" fillId="0" borderId="0" applyFill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Fill="1" applyProtection="1"/>
    <xf numFmtId="49" fontId="3" fillId="0" borderId="0" xfId="0" applyNumberFormat="1" applyFont="1" applyFill="1" applyBorder="1"/>
    <xf numFmtId="0" fontId="4" fillId="0" borderId="3" xfId="2" applyFont="1" applyFill="1" applyBorder="1" applyAlignment="1">
      <alignment wrapText="1"/>
    </xf>
    <xf numFmtId="0" fontId="4" fillId="0" borderId="4" xfId="2" applyFont="1" applyFill="1" applyBorder="1" applyAlignment="1">
      <alignment wrapText="1"/>
    </xf>
    <xf numFmtId="0" fontId="6" fillId="0" borderId="0" xfId="3" applyFill="1" applyProtection="1"/>
    <xf numFmtId="0" fontId="0" fillId="0" borderId="0" xfId="0" applyFill="1" applyProtection="1"/>
    <xf numFmtId="0" fontId="4" fillId="0" borderId="0" xfId="2" applyFont="1" applyFill="1" applyBorder="1" applyAlignment="1">
      <alignment wrapText="1"/>
    </xf>
    <xf numFmtId="0" fontId="2" fillId="0" borderId="1" xfId="1" applyFill="1" applyBorder="1" applyProtection="1"/>
    <xf numFmtId="0" fontId="2" fillId="0" borderId="0" xfId="2" applyFont="1" applyFill="1" applyBorder="1" applyAlignment="1">
      <alignment wrapText="1"/>
    </xf>
    <xf numFmtId="0" fontId="2" fillId="0" borderId="0" xfId="1" applyFill="1" applyBorder="1" applyProtection="1"/>
    <xf numFmtId="0" fontId="0" fillId="0" borderId="0" xfId="0" applyFill="1" applyBorder="1" applyProtection="1"/>
    <xf numFmtId="1" fontId="0" fillId="0" borderId="0" xfId="0" applyNumberFormat="1" applyFill="1"/>
    <xf numFmtId="0" fontId="0" fillId="0" borderId="0" xfId="0" applyFill="1"/>
    <xf numFmtId="49" fontId="1" fillId="0" borderId="1" xfId="0" applyNumberFormat="1" applyFont="1" applyFill="1" applyBorder="1"/>
    <xf numFmtId="49" fontId="1" fillId="0" borderId="0" xfId="0" applyNumberFormat="1" applyFont="1" applyFill="1" applyBorder="1"/>
    <xf numFmtId="0" fontId="3" fillId="0" borderId="0" xfId="0" applyNumberFormat="1" applyFont="1" applyFill="1" applyBorder="1"/>
    <xf numFmtId="14" fontId="0" fillId="0" borderId="0" xfId="0" applyNumberFormat="1" applyFill="1"/>
    <xf numFmtId="49" fontId="1" fillId="0" borderId="2" xfId="0" applyNumberFormat="1" applyFont="1" applyFill="1" applyBorder="1"/>
    <xf numFmtId="1" fontId="3" fillId="0" borderId="0" xfId="0" applyNumberFormat="1" applyFont="1" applyFill="1" applyBorder="1"/>
    <xf numFmtId="0" fontId="0" fillId="0" borderId="0" xfId="0" applyFill="1" applyBorder="1"/>
    <xf numFmtId="49" fontId="3" fillId="0" borderId="3" xfId="0" applyNumberFormat="1" applyFont="1" applyFill="1" applyBorder="1"/>
    <xf numFmtId="0" fontId="0" fillId="0" borderId="3" xfId="0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49" fontId="3" fillId="0" borderId="2" xfId="0" applyNumberFormat="1" applyFont="1" applyFill="1" applyBorder="1"/>
    <xf numFmtId="49" fontId="7" fillId="0" borderId="0" xfId="0" applyNumberFormat="1" applyFont="1" applyFill="1" applyBorder="1"/>
    <xf numFmtId="49" fontId="3" fillId="0" borderId="4" xfId="0" applyNumberFormat="1" applyFont="1" applyFill="1" applyBorder="1"/>
    <xf numFmtId="0" fontId="8" fillId="0" borderId="0" xfId="4" applyFill="1"/>
    <xf numFmtId="49" fontId="0" fillId="0" borderId="0" xfId="0" applyNumberFormat="1" applyFill="1"/>
    <xf numFmtId="0" fontId="0" fillId="2" borderId="0" xfId="0" applyFill="1"/>
    <xf numFmtId="0" fontId="2" fillId="2" borderId="0" xfId="1" applyFill="1" applyProtection="1"/>
    <xf numFmtId="0" fontId="8" fillId="2" borderId="0" xfId="4" applyFill="1"/>
    <xf numFmtId="49" fontId="1" fillId="2" borderId="0" xfId="0" applyNumberFormat="1" applyFont="1" applyFill="1" applyBorder="1"/>
    <xf numFmtId="49" fontId="3" fillId="2" borderId="0" xfId="0" applyNumberFormat="1" applyFont="1" applyFill="1" applyBorder="1"/>
    <xf numFmtId="1" fontId="3" fillId="2" borderId="0" xfId="0" applyNumberFormat="1" applyFont="1" applyFill="1" applyBorder="1"/>
    <xf numFmtId="14" fontId="0" fillId="2" borderId="0" xfId="0" applyNumberFormat="1" applyFill="1"/>
    <xf numFmtId="49" fontId="0" fillId="2" borderId="0" xfId="0" applyNumberFormat="1" applyFill="1"/>
    <xf numFmtId="0" fontId="4" fillId="2" borderId="0" xfId="2" applyFont="1" applyFill="1" applyBorder="1" applyAlignment="1">
      <alignment wrapText="1"/>
    </xf>
    <xf numFmtId="0" fontId="4" fillId="2" borderId="3" xfId="2" applyFont="1" applyFill="1" applyBorder="1" applyAlignment="1">
      <alignment wrapText="1"/>
    </xf>
    <xf numFmtId="1" fontId="0" fillId="2" borderId="0" xfId="0" applyNumberFormat="1" applyFill="1"/>
  </cellXfs>
  <cellStyles count="5">
    <cellStyle name="Hyperlink" xfId="4" builtinId="8"/>
    <cellStyle name="Normal" xfId="0" builtinId="0"/>
    <cellStyle name="Normal 2" xfId="1" xr:uid="{00000000-0005-0000-0000-000001000000}"/>
    <cellStyle name="Normal 3" xfId="3" xr:uid="{00000000-0005-0000-0000-000002000000}"/>
    <cellStyle name="Normal_Sheet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thony.cafiero+6@qlik.com" TargetMode="External"/><Relationship Id="rId3" Type="http://schemas.openxmlformats.org/officeDocument/2006/relationships/hyperlink" Target="mailto:Belinda.Jansen-Velasquez@BNNA.COM" TargetMode="External"/><Relationship Id="rId7" Type="http://schemas.openxmlformats.org/officeDocument/2006/relationships/hyperlink" Target="mailto:anthony.cafiero+5@qlik.com" TargetMode="External"/><Relationship Id="rId2" Type="http://schemas.openxmlformats.org/officeDocument/2006/relationships/hyperlink" Target="mailto:Belinda.Jansen-Velasquez@BNNA.COM" TargetMode="External"/><Relationship Id="rId1" Type="http://schemas.openxmlformats.org/officeDocument/2006/relationships/hyperlink" Target="mailto:anthony.cafiero+1@qlik.com" TargetMode="External"/><Relationship Id="rId6" Type="http://schemas.openxmlformats.org/officeDocument/2006/relationships/hyperlink" Target="mailto:anthony.cafiero+4@qlik.com" TargetMode="External"/><Relationship Id="rId5" Type="http://schemas.openxmlformats.org/officeDocument/2006/relationships/hyperlink" Target="mailto:anthony.cafiero+2@qlik.com" TargetMode="External"/><Relationship Id="rId4" Type="http://schemas.openxmlformats.org/officeDocument/2006/relationships/hyperlink" Target="mailto:anthony.cafiero+3@qlik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9"/>
  <sheetViews>
    <sheetView tabSelected="1" zoomScale="90" zoomScaleNormal="90" workbookViewId="0">
      <pane ySplit="1" topLeftCell="A2" activePane="bottomLeft" state="frozen"/>
      <selection pane="bottomLeft" activeCell="C1822" sqref="C1822"/>
    </sheetView>
  </sheetViews>
  <sheetFormatPr defaultColWidth="9.109375" defaultRowHeight="18" customHeight="1" x14ac:dyDescent="0.3"/>
  <cols>
    <col min="1" max="2" width="27.88671875" style="12" customWidth="1"/>
    <col min="3" max="3" width="24.44140625" style="13" bestFit="1" customWidth="1"/>
    <col min="4" max="4" width="18.6640625" style="13" customWidth="1"/>
    <col min="5" max="5" width="37" style="13" bestFit="1" customWidth="1"/>
    <col min="6" max="6" width="9.88671875" style="13" customWidth="1"/>
    <col min="7" max="7" width="16.88671875" style="13" customWidth="1"/>
    <col min="8" max="8" width="16.44140625" style="13" customWidth="1"/>
    <col min="9" max="9" width="31.44140625" style="13" customWidth="1"/>
    <col min="10" max="10" width="24.44140625" style="13" customWidth="1"/>
    <col min="11" max="11" width="19.88671875" style="13" bestFit="1" customWidth="1"/>
    <col min="12" max="12" width="8.44140625" style="13" customWidth="1"/>
    <col min="13" max="13" width="16.5546875" style="13" bestFit="1" customWidth="1"/>
    <col min="14" max="14" width="18.5546875" style="13" bestFit="1" customWidth="1"/>
    <col min="15" max="15" width="11" style="13" bestFit="1" customWidth="1"/>
    <col min="16" max="16" width="19.5546875" style="13" bestFit="1" customWidth="1"/>
    <col min="17" max="17" width="7.6640625" style="12" bestFit="1" customWidth="1"/>
    <col min="18" max="18" width="21" style="13" bestFit="1" customWidth="1"/>
    <col min="19" max="19" width="23.88671875" style="13" bestFit="1" customWidth="1"/>
    <col min="20" max="20" width="16.5546875" style="13" customWidth="1"/>
    <col min="21" max="21" width="12.109375" style="13" customWidth="1"/>
    <col min="22" max="22" width="13.44140625" style="13" customWidth="1"/>
    <col min="23" max="23" width="8.88671875" style="13" bestFit="1" customWidth="1"/>
    <col min="24" max="24" width="23.88671875" style="13" customWidth="1"/>
    <col min="25" max="25" width="17.6640625" style="13" bestFit="1" customWidth="1"/>
    <col min="26" max="26" width="29.44140625" style="13" bestFit="1" customWidth="1"/>
    <col min="27" max="27" width="16.6640625" style="13" bestFit="1" customWidth="1"/>
    <col min="28" max="16384" width="9.109375" style="13"/>
  </cols>
  <sheetData>
    <row r="1" spans="1:27" ht="18" customHeight="1" x14ac:dyDescent="0.3">
      <c r="A1" s="12" t="s">
        <v>2029</v>
      </c>
      <c r="B1" s="12" t="s">
        <v>2052</v>
      </c>
      <c r="C1" s="13" t="s">
        <v>2028</v>
      </c>
      <c r="D1" s="13" t="s">
        <v>2031</v>
      </c>
      <c r="E1" s="31" t="s">
        <v>2030</v>
      </c>
      <c r="F1" s="13" t="s">
        <v>2019</v>
      </c>
      <c r="G1" s="13" t="s">
        <v>2020</v>
      </c>
      <c r="H1" s="13" t="s">
        <v>2021</v>
      </c>
      <c r="I1" s="13" t="s">
        <v>2022</v>
      </c>
      <c r="J1" s="31" t="s">
        <v>2040</v>
      </c>
      <c r="K1" s="13" t="s">
        <v>0</v>
      </c>
      <c r="L1" s="13" t="s">
        <v>2</v>
      </c>
      <c r="M1" s="13" t="s">
        <v>1</v>
      </c>
      <c r="N1" s="13" t="s">
        <v>2023</v>
      </c>
      <c r="O1" s="13" t="s">
        <v>2024</v>
      </c>
      <c r="P1" s="13" t="s">
        <v>2025</v>
      </c>
      <c r="Q1" s="12" t="s">
        <v>2050</v>
      </c>
      <c r="R1" s="13" t="s">
        <v>2049</v>
      </c>
      <c r="S1" s="13" t="s">
        <v>2026</v>
      </c>
      <c r="T1" s="13" t="s">
        <v>2048</v>
      </c>
      <c r="U1" s="13" t="s">
        <v>2047</v>
      </c>
      <c r="V1" s="13" t="s">
        <v>2017</v>
      </c>
      <c r="W1" s="13" t="s">
        <v>2027</v>
      </c>
      <c r="X1" s="13" t="s">
        <v>2046</v>
      </c>
      <c r="Y1" s="13" t="s">
        <v>2044</v>
      </c>
      <c r="Z1" s="13" t="s">
        <v>2045</v>
      </c>
      <c r="AA1" s="13" t="s">
        <v>2042</v>
      </c>
    </row>
    <row r="2" spans="1:27" ht="14.4" x14ac:dyDescent="0.3">
      <c r="A2" s="13">
        <v>1</v>
      </c>
      <c r="B2" s="13" t="s">
        <v>2053</v>
      </c>
      <c r="C2" s="13" t="s">
        <v>696</v>
      </c>
      <c r="D2" s="13" t="s">
        <v>2032</v>
      </c>
      <c r="E2" s="13" t="str">
        <f>LEFT(C2,FIND(" ",C2)-1)&amp;"."&amp;RIGHT(C2,FIND(" ",C2))&amp;"@bnna.com"</f>
        <v>Sidney.Roberts@bnna.com</v>
      </c>
      <c r="F2" s="13" t="s">
        <v>1667</v>
      </c>
      <c r="G2" s="14" t="s">
        <v>751</v>
      </c>
      <c r="H2" s="14" t="s">
        <v>752</v>
      </c>
      <c r="I2" s="14" t="s">
        <v>753</v>
      </c>
      <c r="J2" s="2" t="s">
        <v>2033</v>
      </c>
      <c r="K2" s="2" t="s">
        <v>1731</v>
      </c>
      <c r="L2" s="2" t="s">
        <v>1730</v>
      </c>
      <c r="M2" s="15" t="s">
        <v>1725</v>
      </c>
      <c r="N2" s="2" t="s">
        <v>1783</v>
      </c>
      <c r="O2" s="15" t="s">
        <v>1798</v>
      </c>
      <c r="P2" s="2" t="s">
        <v>1784</v>
      </c>
      <c r="Q2" s="16">
        <v>10</v>
      </c>
      <c r="R2" s="2" t="s">
        <v>1785</v>
      </c>
      <c r="S2" s="13" t="s">
        <v>1791</v>
      </c>
      <c r="T2" s="17">
        <v>17058</v>
      </c>
      <c r="U2" s="17">
        <v>30207</v>
      </c>
      <c r="V2" s="17">
        <v>41895</v>
      </c>
      <c r="W2" s="17" t="s">
        <v>1798</v>
      </c>
      <c r="X2" s="17" t="s">
        <v>1998</v>
      </c>
      <c r="Y2" s="13">
        <f ca="1">RANDBETWEEN(200000,500000)</f>
        <v>284432</v>
      </c>
      <c r="Z2" s="13">
        <f ca="1">RANDBETWEEN(10000,500000)</f>
        <v>442034</v>
      </c>
      <c r="AA2" s="30" t="str">
        <f>G2</f>
        <v>Management</v>
      </c>
    </row>
    <row r="3" spans="1:27" ht="14.4" x14ac:dyDescent="0.3">
      <c r="A3" s="13">
        <v>2</v>
      </c>
      <c r="B3" s="13" t="s">
        <v>2053</v>
      </c>
      <c r="C3" s="13" t="s">
        <v>116</v>
      </c>
      <c r="D3" s="13" t="s">
        <v>2032</v>
      </c>
      <c r="E3" s="13" t="str">
        <f>LEFT(C3,FIND(" ",C3)-1)&amp;"."&amp;RIGHT(C3,FIND(" ",C3))&amp;"@bnna.com"</f>
        <v>Aidan.Torres@bnna.com</v>
      </c>
      <c r="F3" s="13" t="s">
        <v>1667</v>
      </c>
      <c r="G3" s="14" t="s">
        <v>751</v>
      </c>
      <c r="H3" s="14" t="s">
        <v>752</v>
      </c>
      <c r="I3" s="14" t="s">
        <v>754</v>
      </c>
      <c r="J3" s="2" t="s">
        <v>2033</v>
      </c>
      <c r="K3" s="2" t="s">
        <v>1731</v>
      </c>
      <c r="L3" s="2" t="s">
        <v>1730</v>
      </c>
      <c r="M3" s="15" t="s">
        <v>1725</v>
      </c>
      <c r="N3" s="2" t="s">
        <v>1783</v>
      </c>
      <c r="O3" s="15" t="s">
        <v>1798</v>
      </c>
      <c r="P3" s="2" t="s">
        <v>1784</v>
      </c>
      <c r="Q3" s="16">
        <v>10</v>
      </c>
      <c r="R3" s="2" t="s">
        <v>1785</v>
      </c>
      <c r="S3" s="13" t="s">
        <v>1792</v>
      </c>
      <c r="T3" s="17">
        <v>21420</v>
      </c>
      <c r="U3" s="17">
        <v>36030</v>
      </c>
      <c r="V3" s="17">
        <v>41874</v>
      </c>
      <c r="W3" s="17" t="s">
        <v>1798</v>
      </c>
      <c r="X3" s="17" t="s">
        <v>1991</v>
      </c>
      <c r="Y3" s="13">
        <f ca="1">RANDBETWEEN(200000,500000)</f>
        <v>252531</v>
      </c>
      <c r="Z3" s="13">
        <f ca="1">RANDBETWEEN(10000,500000)</f>
        <v>143627</v>
      </c>
      <c r="AA3" s="30" t="str">
        <f t="shared" ref="AA3:AA66" si="0">G3</f>
        <v>Management</v>
      </c>
    </row>
    <row r="4" spans="1:27" ht="14.4" x14ac:dyDescent="0.3">
      <c r="A4" s="13">
        <v>3</v>
      </c>
      <c r="B4" s="13" t="s">
        <v>2053</v>
      </c>
      <c r="C4" s="13" t="s">
        <v>2018</v>
      </c>
      <c r="D4" s="13" t="s">
        <v>2032</v>
      </c>
      <c r="E4" s="13" t="str">
        <f t="shared" ref="E4:E67" si="1">LEFT(C4,FIND(" ",C4)-1)&amp;"."&amp;RIGHT(C4,FIND(" ",C4))&amp;"@bnna.com"</f>
        <v>Ivan.schek@bnna.com</v>
      </c>
      <c r="F4" s="13" t="s">
        <v>1667</v>
      </c>
      <c r="G4" s="14" t="s">
        <v>751</v>
      </c>
      <c r="H4" s="14" t="s">
        <v>752</v>
      </c>
      <c r="I4" s="13" t="s">
        <v>755</v>
      </c>
      <c r="J4" s="2" t="s">
        <v>2033</v>
      </c>
      <c r="K4" s="2" t="s">
        <v>1731</v>
      </c>
      <c r="L4" s="2" t="s">
        <v>1730</v>
      </c>
      <c r="M4" s="15" t="s">
        <v>1725</v>
      </c>
      <c r="N4" s="2" t="s">
        <v>1783</v>
      </c>
      <c r="O4" s="15" t="s">
        <v>1798</v>
      </c>
      <c r="P4" s="2" t="s">
        <v>1784</v>
      </c>
      <c r="Q4" s="16">
        <v>10</v>
      </c>
      <c r="R4" s="2" t="s">
        <v>1785</v>
      </c>
      <c r="S4" s="13" t="s">
        <v>1795</v>
      </c>
      <c r="T4" s="17">
        <v>21867</v>
      </c>
      <c r="U4" s="17">
        <v>37573</v>
      </c>
      <c r="V4" s="17">
        <v>41956</v>
      </c>
      <c r="W4" s="17" t="s">
        <v>1798</v>
      </c>
      <c r="X4" s="17" t="s">
        <v>1990</v>
      </c>
      <c r="Y4" s="13">
        <f ca="1">RANDBETWEEN(200000,500000)</f>
        <v>416055</v>
      </c>
      <c r="Z4" s="13">
        <f t="shared" ref="Z4:Z10" ca="1" si="2">RANDBETWEEN(50000,100000)</f>
        <v>66091</v>
      </c>
      <c r="AA4" s="30" t="str">
        <f t="shared" si="0"/>
        <v>Management</v>
      </c>
    </row>
    <row r="5" spans="1:27" ht="14.4" x14ac:dyDescent="0.3">
      <c r="A5" s="13">
        <v>4</v>
      </c>
      <c r="B5" s="13" t="s">
        <v>2053</v>
      </c>
      <c r="C5" s="1" t="s">
        <v>1429</v>
      </c>
      <c r="D5" s="13" t="s">
        <v>2032</v>
      </c>
      <c r="E5" s="13" t="str">
        <f t="shared" si="1"/>
        <v>Alice. Morin@bnna.com</v>
      </c>
      <c r="F5" s="13" t="s">
        <v>1668</v>
      </c>
      <c r="G5" s="14" t="s">
        <v>751</v>
      </c>
      <c r="H5" s="14" t="s">
        <v>752</v>
      </c>
      <c r="I5" s="13" t="s">
        <v>756</v>
      </c>
      <c r="J5" s="2" t="s">
        <v>2033</v>
      </c>
      <c r="K5" s="2" t="s">
        <v>1731</v>
      </c>
      <c r="L5" s="2" t="s">
        <v>1730</v>
      </c>
      <c r="M5" s="15" t="s">
        <v>1725</v>
      </c>
      <c r="N5" s="2" t="s">
        <v>1783</v>
      </c>
      <c r="O5" s="15" t="s">
        <v>1798</v>
      </c>
      <c r="P5" s="2" t="s">
        <v>1784</v>
      </c>
      <c r="Q5" s="16">
        <v>10</v>
      </c>
      <c r="R5" s="2" t="s">
        <v>1785</v>
      </c>
      <c r="S5" s="13" t="s">
        <v>1795</v>
      </c>
      <c r="T5" s="17">
        <v>23185</v>
      </c>
      <c r="U5" s="17">
        <v>35604</v>
      </c>
      <c r="V5" s="17">
        <v>41813</v>
      </c>
      <c r="W5" s="17" t="s">
        <v>1798</v>
      </c>
      <c r="X5" s="17" t="s">
        <v>1998</v>
      </c>
      <c r="Y5" s="13">
        <f ca="1">RANDBETWEEN(200000,300000)</f>
        <v>223490</v>
      </c>
      <c r="Z5" s="13">
        <f t="shared" ca="1" si="2"/>
        <v>88087</v>
      </c>
      <c r="AA5" s="30" t="str">
        <f t="shared" si="0"/>
        <v>Management</v>
      </c>
    </row>
    <row r="6" spans="1:27" ht="14.4" x14ac:dyDescent="0.3">
      <c r="A6" s="13">
        <v>5</v>
      </c>
      <c r="B6" s="13" t="s">
        <v>2053</v>
      </c>
      <c r="C6" s="13" t="s">
        <v>702</v>
      </c>
      <c r="D6" s="13" t="s">
        <v>2032</v>
      </c>
      <c r="E6" s="13" t="str">
        <f t="shared" si="1"/>
        <v>Stan.diner@bnna.com</v>
      </c>
      <c r="F6" s="13" t="s">
        <v>1667</v>
      </c>
      <c r="G6" s="14" t="s">
        <v>751</v>
      </c>
      <c r="H6" s="14" t="s">
        <v>752</v>
      </c>
      <c r="I6" s="18" t="s">
        <v>757</v>
      </c>
      <c r="J6" s="2" t="s">
        <v>2033</v>
      </c>
      <c r="K6" s="2" t="s">
        <v>1731</v>
      </c>
      <c r="L6" s="2" t="s">
        <v>1730</v>
      </c>
      <c r="M6" s="15" t="s">
        <v>1725</v>
      </c>
      <c r="N6" s="2" t="s">
        <v>1783</v>
      </c>
      <c r="O6" s="15" t="s">
        <v>1798</v>
      </c>
      <c r="P6" s="2" t="s">
        <v>1784</v>
      </c>
      <c r="Q6" s="16">
        <v>10</v>
      </c>
      <c r="R6" s="2" t="s">
        <v>1785</v>
      </c>
      <c r="S6" s="13" t="s">
        <v>1795</v>
      </c>
      <c r="T6" s="17">
        <v>21971</v>
      </c>
      <c r="U6" s="17">
        <v>32198</v>
      </c>
      <c r="V6" s="17">
        <v>41695</v>
      </c>
      <c r="W6" s="17" t="s">
        <v>1798</v>
      </c>
      <c r="X6" s="17" t="s">
        <v>1991</v>
      </c>
      <c r="Y6" s="13">
        <f ca="1">RANDBETWEEN(200000,500000)</f>
        <v>306384</v>
      </c>
      <c r="Z6" s="13">
        <f t="shared" ca="1" si="2"/>
        <v>95118</v>
      </c>
      <c r="AA6" s="30" t="str">
        <f t="shared" si="0"/>
        <v>Management</v>
      </c>
    </row>
    <row r="7" spans="1:27" ht="14.4" x14ac:dyDescent="0.3">
      <c r="A7" s="13">
        <v>6</v>
      </c>
      <c r="B7" s="13" t="s">
        <v>2053</v>
      </c>
      <c r="C7" s="13" t="s">
        <v>291</v>
      </c>
      <c r="D7" s="13" t="s">
        <v>2032</v>
      </c>
      <c r="E7" s="13" t="str">
        <f t="shared" si="1"/>
        <v>Chiang.anmugam@bnna.com</v>
      </c>
      <c r="F7" s="13" t="s">
        <v>1667</v>
      </c>
      <c r="G7" s="14" t="s">
        <v>751</v>
      </c>
      <c r="H7" s="14" t="s">
        <v>752</v>
      </c>
      <c r="I7" s="18" t="s">
        <v>758</v>
      </c>
      <c r="J7" s="2" t="s">
        <v>2033</v>
      </c>
      <c r="K7" s="2" t="s">
        <v>1731</v>
      </c>
      <c r="L7" s="2" t="s">
        <v>1730</v>
      </c>
      <c r="M7" s="15" t="s">
        <v>1725</v>
      </c>
      <c r="N7" s="2" t="s">
        <v>1783</v>
      </c>
      <c r="O7" s="15" t="s">
        <v>1798</v>
      </c>
      <c r="P7" s="2" t="s">
        <v>1784</v>
      </c>
      <c r="Q7" s="16">
        <v>10</v>
      </c>
      <c r="R7" s="2" t="s">
        <v>1785</v>
      </c>
      <c r="S7" s="13" t="s">
        <v>1795</v>
      </c>
      <c r="T7" s="17">
        <v>21117</v>
      </c>
      <c r="U7" s="17">
        <v>35362</v>
      </c>
      <c r="V7" s="17">
        <v>41936</v>
      </c>
      <c r="W7" s="17" t="s">
        <v>1798</v>
      </c>
      <c r="X7" s="17" t="s">
        <v>1991</v>
      </c>
      <c r="Y7" s="13">
        <f ca="1">RANDBETWEEN(200000,350000)</f>
        <v>287872</v>
      </c>
      <c r="Z7" s="13">
        <f t="shared" ca="1" si="2"/>
        <v>95294</v>
      </c>
      <c r="AA7" s="30" t="str">
        <f t="shared" si="0"/>
        <v>Management</v>
      </c>
    </row>
    <row r="8" spans="1:27" ht="14.4" x14ac:dyDescent="0.3">
      <c r="A8" s="13">
        <v>7</v>
      </c>
      <c r="B8" s="13" t="s">
        <v>2053</v>
      </c>
      <c r="C8" s="1" t="s">
        <v>1276</v>
      </c>
      <c r="D8" s="13" t="s">
        <v>2032</v>
      </c>
      <c r="E8" s="13" t="str">
        <f t="shared" si="1"/>
        <v>Hoyt.antes@bnna.com</v>
      </c>
      <c r="F8" s="13" t="s">
        <v>1667</v>
      </c>
      <c r="G8" s="14" t="s">
        <v>751</v>
      </c>
      <c r="H8" s="14" t="s">
        <v>752</v>
      </c>
      <c r="I8" s="18" t="s">
        <v>759</v>
      </c>
      <c r="J8" s="2" t="s">
        <v>2033</v>
      </c>
      <c r="K8" s="2" t="s">
        <v>1731</v>
      </c>
      <c r="L8" s="2" t="s">
        <v>1730</v>
      </c>
      <c r="M8" s="15" t="s">
        <v>1725</v>
      </c>
      <c r="N8" s="2" t="s">
        <v>1783</v>
      </c>
      <c r="O8" s="15" t="s">
        <v>1798</v>
      </c>
      <c r="P8" s="2" t="s">
        <v>1784</v>
      </c>
      <c r="Q8" s="16">
        <v>10</v>
      </c>
      <c r="R8" s="2" t="s">
        <v>1785</v>
      </c>
      <c r="S8" s="13" t="s">
        <v>1795</v>
      </c>
      <c r="T8" s="17">
        <v>20324</v>
      </c>
      <c r="U8" s="17">
        <v>35665</v>
      </c>
      <c r="V8" s="17">
        <v>41874</v>
      </c>
      <c r="W8" s="17" t="s">
        <v>1798</v>
      </c>
      <c r="X8" s="17" t="s">
        <v>1998</v>
      </c>
      <c r="Y8" s="13">
        <f ca="1">RANDBETWEEN(200000,300000)</f>
        <v>279380</v>
      </c>
      <c r="Z8" s="13">
        <f t="shared" ca="1" si="2"/>
        <v>76010</v>
      </c>
      <c r="AA8" s="30" t="str">
        <f t="shared" si="0"/>
        <v>Management</v>
      </c>
    </row>
    <row r="9" spans="1:27" ht="14.4" x14ac:dyDescent="0.3">
      <c r="A9" s="13">
        <v>8</v>
      </c>
      <c r="B9" s="13" t="s">
        <v>2053</v>
      </c>
      <c r="C9" s="1" t="s">
        <v>1376</v>
      </c>
      <c r="D9" s="13" t="s">
        <v>2032</v>
      </c>
      <c r="E9" s="13" t="str">
        <f t="shared" si="1"/>
        <v>Oprah.ichard@bnna.com</v>
      </c>
      <c r="F9" s="13" t="s">
        <v>1668</v>
      </c>
      <c r="G9" s="14" t="s">
        <v>751</v>
      </c>
      <c r="H9" s="14" t="s">
        <v>752</v>
      </c>
      <c r="I9" s="14" t="s">
        <v>760</v>
      </c>
      <c r="J9" s="2" t="s">
        <v>2033</v>
      </c>
      <c r="K9" s="2" t="s">
        <v>1731</v>
      </c>
      <c r="L9" s="2" t="s">
        <v>1730</v>
      </c>
      <c r="M9" s="15" t="s">
        <v>1725</v>
      </c>
      <c r="N9" s="2" t="s">
        <v>1783</v>
      </c>
      <c r="O9" s="15" t="s">
        <v>1798</v>
      </c>
      <c r="P9" s="2" t="s">
        <v>1784</v>
      </c>
      <c r="Q9" s="16">
        <v>10</v>
      </c>
      <c r="R9" s="2" t="s">
        <v>1785</v>
      </c>
      <c r="S9" s="13" t="s">
        <v>1791</v>
      </c>
      <c r="T9" s="17">
        <v>23303</v>
      </c>
      <c r="U9" s="17">
        <v>37548</v>
      </c>
      <c r="V9" s="17">
        <v>41931</v>
      </c>
      <c r="W9" s="17" t="s">
        <v>1798</v>
      </c>
      <c r="X9" s="17" t="s">
        <v>1991</v>
      </c>
      <c r="Y9" s="13">
        <f ca="1">RANDBETWEEN(200000,300000)</f>
        <v>206944</v>
      </c>
      <c r="Z9" s="13">
        <f t="shared" ca="1" si="2"/>
        <v>75940</v>
      </c>
      <c r="AA9" s="30" t="str">
        <f t="shared" si="0"/>
        <v>Management</v>
      </c>
    </row>
    <row r="10" spans="1:27" ht="14.4" x14ac:dyDescent="0.3">
      <c r="A10" s="13">
        <v>9</v>
      </c>
      <c r="B10" s="13" t="s">
        <v>2053</v>
      </c>
      <c r="C10" s="13" t="s">
        <v>125</v>
      </c>
      <c r="D10" s="13" t="s">
        <v>2032</v>
      </c>
      <c r="E10" s="13" t="str">
        <f t="shared" si="1"/>
        <v>Akira.himoto@bnna.com</v>
      </c>
      <c r="F10" s="13" t="s">
        <v>1667</v>
      </c>
      <c r="G10" s="14" t="s">
        <v>751</v>
      </c>
      <c r="H10" s="14" t="s">
        <v>752</v>
      </c>
      <c r="I10" s="14" t="s">
        <v>759</v>
      </c>
      <c r="J10" s="2" t="s">
        <v>2033</v>
      </c>
      <c r="K10" s="2" t="s">
        <v>1731</v>
      </c>
      <c r="L10" s="2" t="s">
        <v>1730</v>
      </c>
      <c r="M10" s="15" t="s">
        <v>1725</v>
      </c>
      <c r="N10" s="2" t="s">
        <v>1783</v>
      </c>
      <c r="O10" s="15" t="s">
        <v>1798</v>
      </c>
      <c r="P10" s="2" t="s">
        <v>1784</v>
      </c>
      <c r="Q10" s="16">
        <v>10</v>
      </c>
      <c r="R10" s="2" t="s">
        <v>1785</v>
      </c>
      <c r="S10" s="13" t="s">
        <v>1796</v>
      </c>
      <c r="T10" s="17">
        <v>21283</v>
      </c>
      <c r="U10" s="17">
        <v>36624</v>
      </c>
      <c r="V10" s="17">
        <v>41737</v>
      </c>
      <c r="W10" s="17" t="s">
        <v>1798</v>
      </c>
      <c r="X10" s="17" t="s">
        <v>1991</v>
      </c>
      <c r="Y10" s="13">
        <f ca="1">RANDBETWEEN(200000,250000)</f>
        <v>228291</v>
      </c>
      <c r="Z10" s="13">
        <f t="shared" ca="1" si="2"/>
        <v>83373</v>
      </c>
      <c r="AA10" s="30" t="str">
        <f t="shared" si="0"/>
        <v>Management</v>
      </c>
    </row>
    <row r="11" spans="1:27" ht="14.4" x14ac:dyDescent="0.3">
      <c r="A11" s="13">
        <v>10</v>
      </c>
      <c r="B11" s="13">
        <v>10</v>
      </c>
      <c r="C11" s="13" t="s">
        <v>686</v>
      </c>
      <c r="D11" s="13" t="s">
        <v>2032</v>
      </c>
      <c r="E11" s="13" t="str">
        <f t="shared" si="1"/>
        <v>Samantha.ha Pierce@bnna.com</v>
      </c>
      <c r="F11" s="13" t="s">
        <v>1668</v>
      </c>
      <c r="G11" s="14" t="s">
        <v>761</v>
      </c>
      <c r="H11" s="13" t="s">
        <v>1676</v>
      </c>
      <c r="I11" s="14" t="s">
        <v>762</v>
      </c>
      <c r="J11" s="2" t="s">
        <v>2033</v>
      </c>
      <c r="K11" s="2" t="s">
        <v>1731</v>
      </c>
      <c r="L11" s="2" t="s">
        <v>1730</v>
      </c>
      <c r="M11" s="15" t="s">
        <v>1725</v>
      </c>
      <c r="N11" s="2" t="s">
        <v>1786</v>
      </c>
      <c r="O11" s="15" t="s">
        <v>1798</v>
      </c>
      <c r="P11" s="2" t="s">
        <v>1784</v>
      </c>
      <c r="Q11" s="16">
        <v>8</v>
      </c>
      <c r="R11" s="2" t="s">
        <v>1785</v>
      </c>
      <c r="S11" s="13" t="s">
        <v>1792</v>
      </c>
      <c r="T11" s="17">
        <v>21816</v>
      </c>
      <c r="U11" s="17">
        <v>35696</v>
      </c>
      <c r="V11" s="17">
        <v>41905</v>
      </c>
      <c r="W11" s="17" t="s">
        <v>1798</v>
      </c>
      <c r="X11" s="17" t="s">
        <v>1992</v>
      </c>
      <c r="Y11" s="13">
        <f ca="1">RANDBETWEEN(125000,250000)</f>
        <v>148420</v>
      </c>
      <c r="Z11" s="13">
        <f ca="1">RANDBETWEEN(40000,100000)</f>
        <v>45839</v>
      </c>
      <c r="AA11" s="30" t="str">
        <f t="shared" si="0"/>
        <v>Finance</v>
      </c>
    </row>
    <row r="12" spans="1:27" ht="14.4" x14ac:dyDescent="0.3">
      <c r="A12" s="13">
        <v>11</v>
      </c>
      <c r="B12" s="13">
        <v>11</v>
      </c>
      <c r="C12" s="13" t="s">
        <v>259</v>
      </c>
      <c r="D12" s="13" t="s">
        <v>2032</v>
      </c>
      <c r="E12" s="13" t="str">
        <f t="shared" si="1"/>
        <v>Brigitte.e Zumwald@bnna.com</v>
      </c>
      <c r="F12" s="13" t="s">
        <v>1668</v>
      </c>
      <c r="G12" s="14" t="s">
        <v>761</v>
      </c>
      <c r="H12" s="13" t="s">
        <v>1676</v>
      </c>
      <c r="I12" s="14" t="s">
        <v>763</v>
      </c>
      <c r="J12" s="2" t="s">
        <v>2033</v>
      </c>
      <c r="K12" s="2" t="s">
        <v>1731</v>
      </c>
      <c r="L12" s="2" t="s">
        <v>1730</v>
      </c>
      <c r="M12" s="15" t="s">
        <v>1725</v>
      </c>
      <c r="N12" s="2" t="s">
        <v>1786</v>
      </c>
      <c r="O12" s="15" t="s">
        <v>1798</v>
      </c>
      <c r="P12" s="2" t="s">
        <v>1784</v>
      </c>
      <c r="Q12" s="16">
        <v>7</v>
      </c>
      <c r="R12" s="2" t="s">
        <v>1797</v>
      </c>
      <c r="S12" s="13" t="s">
        <v>1794</v>
      </c>
      <c r="T12" s="17">
        <v>24921</v>
      </c>
      <c r="U12" s="17">
        <v>33687</v>
      </c>
      <c r="V12" s="17">
        <v>41722</v>
      </c>
      <c r="W12" s="17" t="s">
        <v>1798</v>
      </c>
      <c r="X12" s="17" t="s">
        <v>1991</v>
      </c>
      <c r="Y12" s="13">
        <f ca="1">RANDBETWEEN(75000,150000)</f>
        <v>135344</v>
      </c>
      <c r="Z12" s="13">
        <f ca="1">RANDBETWEEN(25000,75000)</f>
        <v>53844</v>
      </c>
      <c r="AA12" s="30" t="str">
        <f t="shared" si="0"/>
        <v>Finance</v>
      </c>
    </row>
    <row r="13" spans="1:27" ht="14.4" x14ac:dyDescent="0.3">
      <c r="A13" s="13">
        <v>12</v>
      </c>
      <c r="B13" s="13">
        <v>12</v>
      </c>
      <c r="C13" s="13" t="s">
        <v>74</v>
      </c>
      <c r="D13" s="13" t="s">
        <v>2032</v>
      </c>
      <c r="E13" s="13" t="str">
        <f t="shared" si="1"/>
        <v>Umberto. Colombo@bnna.com</v>
      </c>
      <c r="F13" s="13" t="s">
        <v>1667</v>
      </c>
      <c r="G13" s="14" t="s">
        <v>761</v>
      </c>
      <c r="H13" s="13" t="s">
        <v>1676</v>
      </c>
      <c r="I13" s="14" t="s">
        <v>764</v>
      </c>
      <c r="J13" s="2" t="s">
        <v>2033</v>
      </c>
      <c r="K13" s="2" t="s">
        <v>1731</v>
      </c>
      <c r="L13" s="2" t="s">
        <v>1730</v>
      </c>
      <c r="M13" s="15" t="s">
        <v>1725</v>
      </c>
      <c r="N13" s="2" t="s">
        <v>1787</v>
      </c>
      <c r="O13" s="15" t="s">
        <v>1989</v>
      </c>
      <c r="P13" s="2" t="s">
        <v>1784</v>
      </c>
      <c r="Q13" s="19">
        <v>3</v>
      </c>
      <c r="R13" s="2" t="s">
        <v>1785</v>
      </c>
      <c r="S13" s="13" t="s">
        <v>1795</v>
      </c>
      <c r="T13" s="17">
        <v>20010</v>
      </c>
      <c r="U13" s="17">
        <v>30602</v>
      </c>
      <c r="V13" s="17">
        <v>41925</v>
      </c>
      <c r="W13" s="17" t="s">
        <v>1798</v>
      </c>
      <c r="X13" s="17" t="s">
        <v>1991</v>
      </c>
      <c r="Y13" s="13">
        <f t="shared" ref="Y13:Y24" ca="1" si="3">RANDBETWEEN(35000,65000)</f>
        <v>35529</v>
      </c>
      <c r="Z13" s="13">
        <f ca="1">RANDBETWEEN(0,3000)</f>
        <v>1155</v>
      </c>
      <c r="AA13" s="30" t="str">
        <f t="shared" si="0"/>
        <v>Finance</v>
      </c>
    </row>
    <row r="14" spans="1:27" ht="14.4" x14ac:dyDescent="0.3">
      <c r="A14" s="13">
        <v>13</v>
      </c>
      <c r="B14" s="13">
        <v>13</v>
      </c>
      <c r="C14" s="13" t="s">
        <v>6</v>
      </c>
      <c r="D14" s="13" t="s">
        <v>2032</v>
      </c>
      <c r="E14" s="13" t="str">
        <f t="shared" si="1"/>
        <v>Balthasar.ar Alvarez@bnna.com</v>
      </c>
      <c r="F14" s="13" t="s">
        <v>1668</v>
      </c>
      <c r="G14" s="14" t="s">
        <v>761</v>
      </c>
      <c r="H14" s="20" t="s">
        <v>1676</v>
      </c>
      <c r="I14" s="14" t="s">
        <v>764</v>
      </c>
      <c r="J14" s="2" t="s">
        <v>2033</v>
      </c>
      <c r="K14" s="2" t="s">
        <v>1731</v>
      </c>
      <c r="L14" s="2" t="s">
        <v>1730</v>
      </c>
      <c r="M14" s="15" t="s">
        <v>1725</v>
      </c>
      <c r="N14" s="2" t="s">
        <v>1787</v>
      </c>
      <c r="O14" s="15" t="s">
        <v>1989</v>
      </c>
      <c r="P14" s="2" t="s">
        <v>1784</v>
      </c>
      <c r="Q14" s="19">
        <v>3</v>
      </c>
      <c r="R14" s="2" t="s">
        <v>1797</v>
      </c>
      <c r="S14" s="13" t="s">
        <v>1791</v>
      </c>
      <c r="T14" s="17">
        <v>19595</v>
      </c>
      <c r="U14" s="17">
        <v>35666</v>
      </c>
      <c r="V14" s="17">
        <v>41875</v>
      </c>
      <c r="W14" s="17" t="s">
        <v>1798</v>
      </c>
      <c r="X14" s="13" t="s">
        <v>1997</v>
      </c>
      <c r="Y14" s="13">
        <f t="shared" ca="1" si="3"/>
        <v>36530</v>
      </c>
      <c r="Z14" s="13">
        <f ca="1">RANDBETWEEN(0,3000)</f>
        <v>2378</v>
      </c>
      <c r="AA14" s="30" t="str">
        <f t="shared" si="0"/>
        <v>Finance</v>
      </c>
    </row>
    <row r="15" spans="1:27" ht="14.4" x14ac:dyDescent="0.3">
      <c r="A15" s="13">
        <v>14</v>
      </c>
      <c r="B15" s="13">
        <v>14</v>
      </c>
      <c r="C15" s="13" t="s">
        <v>4</v>
      </c>
      <c r="D15" s="13" t="s">
        <v>2032</v>
      </c>
      <c r="E15" s="13" t="str">
        <f t="shared" si="1"/>
        <v>André.é Marc@bnna.com</v>
      </c>
      <c r="F15" s="13" t="s">
        <v>1669</v>
      </c>
      <c r="G15" s="14" t="s">
        <v>761</v>
      </c>
      <c r="H15" s="13" t="s">
        <v>1676</v>
      </c>
      <c r="I15" s="14" t="s">
        <v>764</v>
      </c>
      <c r="J15" s="2" t="s">
        <v>2033</v>
      </c>
      <c r="K15" s="2" t="s">
        <v>1731</v>
      </c>
      <c r="L15" s="2" t="s">
        <v>1730</v>
      </c>
      <c r="M15" s="15" t="s">
        <v>1725</v>
      </c>
      <c r="N15" s="2" t="s">
        <v>1787</v>
      </c>
      <c r="O15" s="15" t="s">
        <v>1989</v>
      </c>
      <c r="P15" s="2" t="s">
        <v>1784</v>
      </c>
      <c r="Q15" s="19">
        <v>3</v>
      </c>
      <c r="R15" s="2" t="s">
        <v>1799</v>
      </c>
      <c r="S15" s="13" t="s">
        <v>1794</v>
      </c>
      <c r="T15" s="17">
        <v>19976</v>
      </c>
      <c r="U15" s="17">
        <v>35682</v>
      </c>
      <c r="V15" s="17">
        <v>41891</v>
      </c>
      <c r="W15" s="17" t="s">
        <v>1798</v>
      </c>
      <c r="X15" s="13" t="s">
        <v>1997</v>
      </c>
      <c r="Y15" s="13">
        <f t="shared" ca="1" si="3"/>
        <v>64153</v>
      </c>
      <c r="Z15" s="13">
        <f ca="1">RANDBETWEEN(2500,10000)</f>
        <v>6821</v>
      </c>
      <c r="AA15" s="30" t="str">
        <f t="shared" si="0"/>
        <v>Finance</v>
      </c>
    </row>
    <row r="16" spans="1:27" ht="14.4" x14ac:dyDescent="0.3">
      <c r="A16" s="13">
        <v>15</v>
      </c>
      <c r="B16" s="13">
        <v>15</v>
      </c>
      <c r="C16" s="13" t="s">
        <v>610</v>
      </c>
      <c r="D16" s="13" t="s">
        <v>2032</v>
      </c>
      <c r="E16" s="13" t="str">
        <f t="shared" si="1"/>
        <v>Mario.posito@bnna.com</v>
      </c>
      <c r="F16" s="13" t="s">
        <v>1667</v>
      </c>
      <c r="G16" s="14" t="s">
        <v>761</v>
      </c>
      <c r="H16" s="13" t="s">
        <v>1676</v>
      </c>
      <c r="I16" s="14" t="s">
        <v>764</v>
      </c>
      <c r="J16" s="2" t="s">
        <v>2033</v>
      </c>
      <c r="K16" s="2" t="s">
        <v>1731</v>
      </c>
      <c r="L16" s="2" t="s">
        <v>1730</v>
      </c>
      <c r="M16" s="15" t="s">
        <v>1725</v>
      </c>
      <c r="N16" s="2" t="s">
        <v>1787</v>
      </c>
      <c r="O16" s="15" t="s">
        <v>1989</v>
      </c>
      <c r="P16" s="2" t="s">
        <v>1784</v>
      </c>
      <c r="Q16" s="19">
        <v>3</v>
      </c>
      <c r="R16" s="2" t="s">
        <v>1797</v>
      </c>
      <c r="S16" s="13" t="s">
        <v>1793</v>
      </c>
      <c r="T16" s="17">
        <v>27456</v>
      </c>
      <c r="U16" s="17">
        <v>39144</v>
      </c>
      <c r="V16" s="17">
        <v>41701</v>
      </c>
      <c r="W16" s="17" t="s">
        <v>1798</v>
      </c>
      <c r="X16" s="13" t="s">
        <v>1997</v>
      </c>
      <c r="Y16" s="13">
        <f t="shared" ca="1" si="3"/>
        <v>58908</v>
      </c>
      <c r="Z16" s="13">
        <f t="shared" ref="Z16:Z24" ca="1" si="4">RANDBETWEEN(0,3000)</f>
        <v>1964</v>
      </c>
      <c r="AA16" s="30" t="str">
        <f t="shared" si="0"/>
        <v>Finance</v>
      </c>
    </row>
    <row r="17" spans="1:27" ht="14.4" x14ac:dyDescent="0.3">
      <c r="A17" s="13">
        <v>16</v>
      </c>
      <c r="B17" s="13">
        <v>16</v>
      </c>
      <c r="C17" s="1" t="s">
        <v>1454</v>
      </c>
      <c r="D17" s="13" t="s">
        <v>2032</v>
      </c>
      <c r="E17" s="13" t="str">
        <f t="shared" si="1"/>
        <v>Olympia.ia Moore@bnna.com</v>
      </c>
      <c r="F17" s="13" t="s">
        <v>1668</v>
      </c>
      <c r="G17" s="14" t="s">
        <v>761</v>
      </c>
      <c r="H17" s="20" t="s">
        <v>1676</v>
      </c>
      <c r="I17" s="14" t="s">
        <v>764</v>
      </c>
      <c r="J17" s="2" t="s">
        <v>2033</v>
      </c>
      <c r="K17" s="2" t="s">
        <v>1731</v>
      </c>
      <c r="L17" s="2" t="s">
        <v>1730</v>
      </c>
      <c r="M17" s="15" t="s">
        <v>1725</v>
      </c>
      <c r="N17" s="2" t="s">
        <v>1787</v>
      </c>
      <c r="O17" s="15" t="s">
        <v>1989</v>
      </c>
      <c r="P17" s="2" t="s">
        <v>1784</v>
      </c>
      <c r="Q17" s="19">
        <v>3</v>
      </c>
      <c r="R17" s="2" t="s">
        <v>1797</v>
      </c>
      <c r="S17" s="13" t="s">
        <v>1795</v>
      </c>
      <c r="T17" s="17">
        <v>23699</v>
      </c>
      <c r="U17" s="17">
        <v>33560</v>
      </c>
      <c r="V17" s="17">
        <v>41961</v>
      </c>
      <c r="W17" s="17" t="s">
        <v>1798</v>
      </c>
      <c r="X17" s="17" t="s">
        <v>1994</v>
      </c>
      <c r="Y17" s="13">
        <f t="shared" ca="1" si="3"/>
        <v>62966</v>
      </c>
      <c r="Z17" s="13">
        <f t="shared" ca="1" si="4"/>
        <v>137</v>
      </c>
      <c r="AA17" s="30" t="str">
        <f t="shared" si="0"/>
        <v>Finance</v>
      </c>
    </row>
    <row r="18" spans="1:27" ht="14.4" x14ac:dyDescent="0.3">
      <c r="A18" s="13">
        <v>17</v>
      </c>
      <c r="B18" s="13">
        <v>17</v>
      </c>
      <c r="C18" s="13" t="s">
        <v>283</v>
      </c>
      <c r="D18" s="13" t="s">
        <v>2032</v>
      </c>
      <c r="E18" s="13" t="str">
        <f t="shared" si="1"/>
        <v>Chantal.Faillard@bnna.com</v>
      </c>
      <c r="F18" s="13" t="s">
        <v>1668</v>
      </c>
      <c r="G18" s="13" t="s">
        <v>761</v>
      </c>
      <c r="H18" s="13" t="s">
        <v>1676</v>
      </c>
      <c r="I18" s="13" t="s">
        <v>767</v>
      </c>
      <c r="J18" s="2" t="s">
        <v>2033</v>
      </c>
      <c r="K18" s="2" t="s">
        <v>1731</v>
      </c>
      <c r="L18" s="2" t="s">
        <v>1730</v>
      </c>
      <c r="M18" s="15" t="s">
        <v>1725</v>
      </c>
      <c r="N18" s="2" t="s">
        <v>1787</v>
      </c>
      <c r="O18" s="15" t="s">
        <v>1989</v>
      </c>
      <c r="P18" s="2" t="s">
        <v>1784</v>
      </c>
      <c r="Q18" s="19">
        <v>3</v>
      </c>
      <c r="R18" s="2" t="s">
        <v>1797</v>
      </c>
      <c r="S18" s="13" t="s">
        <v>1795</v>
      </c>
      <c r="T18" s="17">
        <v>19950</v>
      </c>
      <c r="U18" s="17">
        <v>36386</v>
      </c>
      <c r="V18" s="17">
        <v>41865</v>
      </c>
      <c r="W18" s="17" t="s">
        <v>1798</v>
      </c>
      <c r="X18" s="17" t="s">
        <v>1994</v>
      </c>
      <c r="Y18" s="13">
        <f t="shared" ca="1" si="3"/>
        <v>57577</v>
      </c>
      <c r="Z18" s="13">
        <f t="shared" ca="1" si="4"/>
        <v>1503</v>
      </c>
      <c r="AA18" s="30" t="str">
        <f t="shared" si="0"/>
        <v>Finance</v>
      </c>
    </row>
    <row r="19" spans="1:27" ht="14.4" x14ac:dyDescent="0.3">
      <c r="A19" s="13">
        <v>18</v>
      </c>
      <c r="B19" s="13">
        <v>18</v>
      </c>
      <c r="C19" s="1" t="s">
        <v>1128</v>
      </c>
      <c r="D19" s="13" t="s">
        <v>2032</v>
      </c>
      <c r="E19" s="13" t="str">
        <f t="shared" si="1"/>
        <v>Kyle.rrano@bnna.com</v>
      </c>
      <c r="F19" s="13" t="s">
        <v>1667</v>
      </c>
      <c r="G19" s="13" t="s">
        <v>761</v>
      </c>
      <c r="H19" s="13" t="s">
        <v>1676</v>
      </c>
      <c r="I19" s="13" t="s">
        <v>767</v>
      </c>
      <c r="J19" s="2" t="s">
        <v>2033</v>
      </c>
      <c r="K19" s="2" t="s">
        <v>1731</v>
      </c>
      <c r="L19" s="2" t="s">
        <v>1730</v>
      </c>
      <c r="M19" s="15" t="s">
        <v>1725</v>
      </c>
      <c r="N19" s="2" t="s">
        <v>1787</v>
      </c>
      <c r="O19" s="15" t="s">
        <v>1989</v>
      </c>
      <c r="P19" s="2" t="s">
        <v>1784</v>
      </c>
      <c r="Q19" s="19">
        <v>3</v>
      </c>
      <c r="R19" s="2" t="s">
        <v>1800</v>
      </c>
      <c r="S19" s="13" t="s">
        <v>1793</v>
      </c>
      <c r="T19" s="17">
        <v>22179</v>
      </c>
      <c r="U19" s="17">
        <v>35693</v>
      </c>
      <c r="V19" s="17">
        <v>41902</v>
      </c>
      <c r="W19" s="17" t="s">
        <v>1798</v>
      </c>
      <c r="X19" s="17" t="s">
        <v>1991</v>
      </c>
      <c r="Y19" s="13">
        <f t="shared" ca="1" si="3"/>
        <v>58026</v>
      </c>
      <c r="Z19" s="13">
        <f t="shared" ca="1" si="4"/>
        <v>1544</v>
      </c>
      <c r="AA19" s="30" t="str">
        <f t="shared" si="0"/>
        <v>Finance</v>
      </c>
    </row>
    <row r="20" spans="1:27" ht="14.4" x14ac:dyDescent="0.3">
      <c r="A20" s="13">
        <v>19</v>
      </c>
      <c r="B20" s="13">
        <v>19</v>
      </c>
      <c r="C20" s="13" t="s">
        <v>138</v>
      </c>
      <c r="D20" s="13" t="s">
        <v>2032</v>
      </c>
      <c r="E20" s="13" t="str">
        <f t="shared" si="1"/>
        <v>Alexandra.ra Klauser@bnna.com</v>
      </c>
      <c r="F20" s="13" t="s">
        <v>1668</v>
      </c>
      <c r="G20" s="13" t="s">
        <v>761</v>
      </c>
      <c r="H20" s="13" t="s">
        <v>1676</v>
      </c>
      <c r="I20" s="13" t="s">
        <v>1677</v>
      </c>
      <c r="J20" s="2" t="s">
        <v>2033</v>
      </c>
      <c r="K20" s="2" t="s">
        <v>1731</v>
      </c>
      <c r="L20" s="2" t="s">
        <v>1730</v>
      </c>
      <c r="M20" s="15" t="s">
        <v>1725</v>
      </c>
      <c r="N20" s="2" t="s">
        <v>1787</v>
      </c>
      <c r="O20" s="15" t="s">
        <v>1989</v>
      </c>
      <c r="P20" s="2" t="s">
        <v>1784</v>
      </c>
      <c r="Q20" s="19">
        <v>3</v>
      </c>
      <c r="R20" s="2" t="s">
        <v>1785</v>
      </c>
      <c r="S20" s="13" t="s">
        <v>1795</v>
      </c>
      <c r="T20" s="17">
        <v>21862</v>
      </c>
      <c r="U20" s="17">
        <v>38664</v>
      </c>
      <c r="V20" s="17">
        <v>41951</v>
      </c>
      <c r="W20" s="17" t="s">
        <v>1798</v>
      </c>
      <c r="X20" s="13" t="s">
        <v>1993</v>
      </c>
      <c r="Y20" s="13">
        <f t="shared" ca="1" si="3"/>
        <v>35211</v>
      </c>
      <c r="Z20" s="13">
        <f t="shared" ca="1" si="4"/>
        <v>201</v>
      </c>
      <c r="AA20" s="30" t="str">
        <f t="shared" si="0"/>
        <v>Finance</v>
      </c>
    </row>
    <row r="21" spans="1:27" ht="14.4" x14ac:dyDescent="0.3">
      <c r="A21" s="13">
        <v>20</v>
      </c>
      <c r="B21" s="13">
        <v>20</v>
      </c>
      <c r="C21" s="1" t="s">
        <v>829</v>
      </c>
      <c r="D21" s="13" t="s">
        <v>2032</v>
      </c>
      <c r="E21" s="13" t="str">
        <f t="shared" si="1"/>
        <v>Philip. Fields@bnna.com</v>
      </c>
      <c r="F21" s="13" t="s">
        <v>1667</v>
      </c>
      <c r="G21" s="13" t="s">
        <v>761</v>
      </c>
      <c r="H21" s="13" t="s">
        <v>1676</v>
      </c>
      <c r="I21" s="13" t="s">
        <v>1677</v>
      </c>
      <c r="J21" s="2" t="s">
        <v>2033</v>
      </c>
      <c r="K21" s="2" t="s">
        <v>1731</v>
      </c>
      <c r="L21" s="2" t="s">
        <v>1730</v>
      </c>
      <c r="M21" s="15" t="s">
        <v>1725</v>
      </c>
      <c r="N21" s="2" t="s">
        <v>1787</v>
      </c>
      <c r="O21" s="15" t="s">
        <v>1989</v>
      </c>
      <c r="P21" s="2" t="s">
        <v>1784</v>
      </c>
      <c r="Q21" s="19">
        <v>3</v>
      </c>
      <c r="R21" s="2" t="s">
        <v>1785</v>
      </c>
      <c r="S21" s="13" t="s">
        <v>1795</v>
      </c>
      <c r="T21" s="17">
        <v>19571</v>
      </c>
      <c r="U21" s="17">
        <v>31624</v>
      </c>
      <c r="V21" s="17">
        <v>41851</v>
      </c>
      <c r="W21" s="17" t="s">
        <v>1798</v>
      </c>
      <c r="X21" s="13" t="s">
        <v>1993</v>
      </c>
      <c r="Y21" s="13">
        <f t="shared" ca="1" si="3"/>
        <v>63810</v>
      </c>
      <c r="Z21" s="13">
        <f t="shared" ca="1" si="4"/>
        <v>2025</v>
      </c>
      <c r="AA21" s="30" t="str">
        <f t="shared" si="0"/>
        <v>Finance</v>
      </c>
    </row>
    <row r="22" spans="1:27" ht="14.4" x14ac:dyDescent="0.3">
      <c r="A22" s="13">
        <v>21</v>
      </c>
      <c r="B22" s="13">
        <v>21</v>
      </c>
      <c r="C22" s="13" t="s">
        <v>582</v>
      </c>
      <c r="D22" s="13" t="s">
        <v>2032</v>
      </c>
      <c r="E22" s="13" t="str">
        <f t="shared" si="1"/>
        <v>Lorraine.e Lambert@bnna.com</v>
      </c>
      <c r="F22" s="13" t="s">
        <v>1668</v>
      </c>
      <c r="G22" s="20" t="s">
        <v>761</v>
      </c>
      <c r="H22" s="20" t="s">
        <v>1676</v>
      </c>
      <c r="I22" s="13" t="s">
        <v>1670</v>
      </c>
      <c r="J22" s="2" t="s">
        <v>2033</v>
      </c>
      <c r="K22" s="2" t="s">
        <v>1731</v>
      </c>
      <c r="L22" s="2" t="s">
        <v>1730</v>
      </c>
      <c r="M22" s="15" t="s">
        <v>1725</v>
      </c>
      <c r="N22" s="2" t="s">
        <v>1787</v>
      </c>
      <c r="O22" s="15" t="s">
        <v>1989</v>
      </c>
      <c r="P22" s="2" t="s">
        <v>1784</v>
      </c>
      <c r="Q22" s="19">
        <v>3</v>
      </c>
      <c r="R22" s="2" t="s">
        <v>1797</v>
      </c>
      <c r="S22" s="13" t="s">
        <v>1795</v>
      </c>
      <c r="T22" s="17">
        <v>21405</v>
      </c>
      <c r="U22" s="17">
        <v>32363</v>
      </c>
      <c r="V22" s="17">
        <v>41859</v>
      </c>
      <c r="W22" s="17" t="s">
        <v>1798</v>
      </c>
      <c r="X22" s="17" t="s">
        <v>1994</v>
      </c>
      <c r="Y22" s="13">
        <f t="shared" ca="1" si="3"/>
        <v>42300</v>
      </c>
      <c r="Z22" s="13">
        <f t="shared" ca="1" si="4"/>
        <v>256</v>
      </c>
      <c r="AA22" s="30" t="str">
        <f t="shared" si="0"/>
        <v>Finance</v>
      </c>
    </row>
    <row r="23" spans="1:27" ht="14.4" x14ac:dyDescent="0.3">
      <c r="A23" s="13">
        <v>22</v>
      </c>
      <c r="B23" s="13">
        <v>22</v>
      </c>
      <c r="C23" s="13" t="s">
        <v>579</v>
      </c>
      <c r="D23" s="13" t="s">
        <v>2032</v>
      </c>
      <c r="E23" s="13" t="str">
        <f t="shared" si="1"/>
        <v>Lorelei. Wouters@bnna.com</v>
      </c>
      <c r="F23" s="13" t="s">
        <v>1667</v>
      </c>
      <c r="G23" s="13" t="s">
        <v>761</v>
      </c>
      <c r="H23" s="13" t="s">
        <v>1676</v>
      </c>
      <c r="I23" s="13" t="s">
        <v>767</v>
      </c>
      <c r="J23" s="2" t="s">
        <v>2033</v>
      </c>
      <c r="K23" s="2" t="s">
        <v>1731</v>
      </c>
      <c r="L23" s="2" t="s">
        <v>1730</v>
      </c>
      <c r="M23" s="15" t="s">
        <v>1725</v>
      </c>
      <c r="N23" s="2" t="s">
        <v>1787</v>
      </c>
      <c r="O23" s="15" t="s">
        <v>1989</v>
      </c>
      <c r="P23" s="2" t="s">
        <v>1784</v>
      </c>
      <c r="Q23" s="19">
        <v>3</v>
      </c>
      <c r="R23" s="2" t="s">
        <v>1797</v>
      </c>
      <c r="S23" s="13" t="s">
        <v>1791</v>
      </c>
      <c r="T23" s="17">
        <v>20596</v>
      </c>
      <c r="U23" s="17">
        <v>34475</v>
      </c>
      <c r="V23" s="17">
        <v>41780</v>
      </c>
      <c r="W23" s="17" t="s">
        <v>1798</v>
      </c>
      <c r="X23" s="17" t="s">
        <v>1994</v>
      </c>
      <c r="Y23" s="13">
        <f t="shared" ca="1" si="3"/>
        <v>50364</v>
      </c>
      <c r="Z23" s="13">
        <f t="shared" ca="1" si="4"/>
        <v>288</v>
      </c>
      <c r="AA23" s="30" t="str">
        <f t="shared" si="0"/>
        <v>Finance</v>
      </c>
    </row>
    <row r="24" spans="1:27" ht="14.4" x14ac:dyDescent="0.3">
      <c r="A24" s="13">
        <v>23</v>
      </c>
      <c r="B24" s="13">
        <v>23</v>
      </c>
      <c r="C24" s="1" t="s">
        <v>1291</v>
      </c>
      <c r="D24" s="13" t="s">
        <v>2032</v>
      </c>
      <c r="E24" s="13" t="str">
        <f t="shared" si="1"/>
        <v>Giacomo. Buckley@bnna.com</v>
      </c>
      <c r="F24" s="13" t="s">
        <v>1667</v>
      </c>
      <c r="G24" s="13" t="s">
        <v>761</v>
      </c>
      <c r="H24" s="13" t="s">
        <v>1676</v>
      </c>
      <c r="I24" s="13" t="s">
        <v>764</v>
      </c>
      <c r="J24" s="2" t="s">
        <v>2033</v>
      </c>
      <c r="K24" s="2" t="s">
        <v>1731</v>
      </c>
      <c r="L24" s="2" t="s">
        <v>1730</v>
      </c>
      <c r="M24" s="15" t="s">
        <v>1725</v>
      </c>
      <c r="N24" s="2" t="s">
        <v>1787</v>
      </c>
      <c r="O24" s="15" t="s">
        <v>1989</v>
      </c>
      <c r="P24" s="2" t="s">
        <v>1784</v>
      </c>
      <c r="Q24" s="19">
        <v>3</v>
      </c>
      <c r="R24" s="2" t="s">
        <v>1797</v>
      </c>
      <c r="S24" s="13" t="s">
        <v>1793</v>
      </c>
      <c r="T24" s="17">
        <v>24468</v>
      </c>
      <c r="U24" s="17">
        <v>38348</v>
      </c>
      <c r="V24" s="17">
        <v>42000</v>
      </c>
      <c r="W24" s="17" t="s">
        <v>1798</v>
      </c>
      <c r="X24" s="17" t="s">
        <v>1991</v>
      </c>
      <c r="Y24" s="13">
        <f t="shared" ca="1" si="3"/>
        <v>52388</v>
      </c>
      <c r="Z24" s="13">
        <f t="shared" ca="1" si="4"/>
        <v>1152</v>
      </c>
      <c r="AA24" s="30" t="str">
        <f t="shared" si="0"/>
        <v>Finance</v>
      </c>
    </row>
    <row r="25" spans="1:27" ht="14.4" x14ac:dyDescent="0.3">
      <c r="A25" s="13">
        <v>24</v>
      </c>
      <c r="B25" s="13">
        <v>24</v>
      </c>
      <c r="C25" s="13" t="s">
        <v>622</v>
      </c>
      <c r="D25" s="13" t="s">
        <v>2032</v>
      </c>
      <c r="E25" s="13" t="str">
        <f t="shared" si="1"/>
        <v>Matt.Ohmny@bnna.com</v>
      </c>
      <c r="F25" s="13" t="s">
        <v>1667</v>
      </c>
      <c r="G25" s="13" t="s">
        <v>761</v>
      </c>
      <c r="H25" s="13" t="s">
        <v>1676</v>
      </c>
      <c r="I25" s="13" t="s">
        <v>764</v>
      </c>
      <c r="J25" s="2" t="s">
        <v>2033</v>
      </c>
      <c r="K25" s="2" t="s">
        <v>1731</v>
      </c>
      <c r="L25" s="2" t="s">
        <v>1730</v>
      </c>
      <c r="M25" s="15" t="s">
        <v>1725</v>
      </c>
      <c r="N25" s="2" t="s">
        <v>1787</v>
      </c>
      <c r="O25" s="15" t="s">
        <v>1989</v>
      </c>
      <c r="P25" s="15" t="s">
        <v>1790</v>
      </c>
      <c r="Q25" s="19">
        <v>2</v>
      </c>
      <c r="R25" s="2" t="s">
        <v>1797</v>
      </c>
      <c r="S25" s="13" t="s">
        <v>1796</v>
      </c>
      <c r="T25" s="17">
        <v>21007</v>
      </c>
      <c r="U25" s="17">
        <v>35617</v>
      </c>
      <c r="V25" s="17">
        <v>41826</v>
      </c>
      <c r="W25" s="17" t="s">
        <v>1798</v>
      </c>
      <c r="X25" s="13" t="s">
        <v>1993</v>
      </c>
      <c r="Y25" s="13">
        <f ca="1">RANDBETWEEN(10000,40000)</f>
        <v>12131</v>
      </c>
      <c r="Z25" s="13">
        <v>0</v>
      </c>
      <c r="AA25" s="30" t="str">
        <f t="shared" si="0"/>
        <v>Finance</v>
      </c>
    </row>
    <row r="26" spans="1:27" ht="14.4" x14ac:dyDescent="0.3">
      <c r="A26" s="13">
        <v>25</v>
      </c>
      <c r="B26" s="13">
        <v>25</v>
      </c>
      <c r="C26" s="13" t="s">
        <v>741</v>
      </c>
      <c r="D26" s="13" t="s">
        <v>2032</v>
      </c>
      <c r="E26" s="13" t="str">
        <f t="shared" si="1"/>
        <v>Wulong.g Liáng@bnna.com</v>
      </c>
      <c r="F26" s="13" t="s">
        <v>1667</v>
      </c>
      <c r="G26" s="20" t="s">
        <v>761</v>
      </c>
      <c r="H26" s="20" t="s">
        <v>765</v>
      </c>
      <c r="I26" s="20" t="s">
        <v>1678</v>
      </c>
      <c r="J26" s="2" t="s">
        <v>2033</v>
      </c>
      <c r="K26" s="2" t="s">
        <v>1731</v>
      </c>
      <c r="L26" s="2" t="s">
        <v>1730</v>
      </c>
      <c r="M26" s="15" t="s">
        <v>1725</v>
      </c>
      <c r="N26" s="2" t="s">
        <v>1786</v>
      </c>
      <c r="O26" s="15" t="s">
        <v>1798</v>
      </c>
      <c r="P26" s="2" t="s">
        <v>1784</v>
      </c>
      <c r="Q26" s="19">
        <v>9</v>
      </c>
      <c r="R26" s="2" t="s">
        <v>1797</v>
      </c>
      <c r="S26" s="13" t="s">
        <v>1795</v>
      </c>
      <c r="T26" s="17">
        <v>25187</v>
      </c>
      <c r="U26" s="17">
        <v>35414</v>
      </c>
      <c r="V26" s="17">
        <v>41988</v>
      </c>
      <c r="W26" s="17" t="s">
        <v>1798</v>
      </c>
      <c r="X26" s="13" t="s">
        <v>1993</v>
      </c>
      <c r="Y26" s="13">
        <f ca="1">RANDBETWEEN(200000,350000)</f>
        <v>273743</v>
      </c>
      <c r="Z26" s="13">
        <f ca="1">RANDBETWEEN(50000,200000)</f>
        <v>123039</v>
      </c>
      <c r="AA26" s="30" t="str">
        <f t="shared" si="0"/>
        <v>Finance</v>
      </c>
    </row>
    <row r="27" spans="1:27" ht="14.4" x14ac:dyDescent="0.3">
      <c r="A27" s="13">
        <v>26</v>
      </c>
      <c r="B27" s="13">
        <v>26</v>
      </c>
      <c r="C27" s="13" t="s">
        <v>31</v>
      </c>
      <c r="D27" s="13" t="s">
        <v>2032</v>
      </c>
      <c r="E27" s="13" t="str">
        <f t="shared" si="1"/>
        <v>Serilda.lda Marc@bnna.com</v>
      </c>
      <c r="F27" s="13" t="s">
        <v>1668</v>
      </c>
      <c r="G27" s="20" t="s">
        <v>761</v>
      </c>
      <c r="H27" s="20" t="s">
        <v>765</v>
      </c>
      <c r="I27" s="20" t="s">
        <v>1679</v>
      </c>
      <c r="J27" s="2" t="s">
        <v>2033</v>
      </c>
      <c r="K27" s="2" t="s">
        <v>1731</v>
      </c>
      <c r="L27" s="2" t="s">
        <v>1730</v>
      </c>
      <c r="M27" s="15" t="s">
        <v>1725</v>
      </c>
      <c r="N27" s="2" t="s">
        <v>1788</v>
      </c>
      <c r="O27" s="15" t="s">
        <v>1798</v>
      </c>
      <c r="P27" s="2" t="s">
        <v>1784</v>
      </c>
      <c r="Q27" s="19">
        <v>8</v>
      </c>
      <c r="R27" s="2" t="s">
        <v>1785</v>
      </c>
      <c r="S27" s="13" t="s">
        <v>1795</v>
      </c>
      <c r="T27" s="17">
        <v>22385</v>
      </c>
      <c r="U27" s="17">
        <v>39552</v>
      </c>
      <c r="V27" s="17">
        <v>41743</v>
      </c>
      <c r="W27" s="17" t="s">
        <v>1798</v>
      </c>
      <c r="X27" s="17" t="s">
        <v>1995</v>
      </c>
      <c r="Y27" s="13">
        <f ca="1">RANDBETWEEN(125000,150000)</f>
        <v>136992</v>
      </c>
      <c r="Z27" s="13">
        <f ca="1">RANDBETWEEN(5000,25000)</f>
        <v>14150</v>
      </c>
      <c r="AA27" s="30" t="str">
        <f t="shared" si="0"/>
        <v>Finance</v>
      </c>
    </row>
    <row r="28" spans="1:27" ht="14.4" x14ac:dyDescent="0.3">
      <c r="A28" s="13">
        <v>27</v>
      </c>
      <c r="B28" s="13">
        <v>27</v>
      </c>
      <c r="C28" s="1" t="s">
        <v>809</v>
      </c>
      <c r="D28" s="13" t="s">
        <v>2032</v>
      </c>
      <c r="E28" s="13" t="str">
        <f t="shared" si="1"/>
        <v>Driscoll.l Whitley@bnna.com</v>
      </c>
      <c r="F28" s="13" t="s">
        <v>1667</v>
      </c>
      <c r="G28" s="20" t="s">
        <v>761</v>
      </c>
      <c r="H28" s="20" t="s">
        <v>765</v>
      </c>
      <c r="I28" s="13" t="s">
        <v>1680</v>
      </c>
      <c r="J28" s="2" t="s">
        <v>2033</v>
      </c>
      <c r="K28" s="2" t="s">
        <v>1731</v>
      </c>
      <c r="L28" s="2" t="s">
        <v>1730</v>
      </c>
      <c r="M28" s="15" t="s">
        <v>1725</v>
      </c>
      <c r="N28" s="2" t="s">
        <v>1788</v>
      </c>
      <c r="O28" s="15" t="s">
        <v>1798</v>
      </c>
      <c r="P28" s="2" t="s">
        <v>1784</v>
      </c>
      <c r="Q28" s="19">
        <v>5</v>
      </c>
      <c r="R28" s="2" t="s">
        <v>1797</v>
      </c>
      <c r="S28" s="13" t="s">
        <v>1793</v>
      </c>
      <c r="T28" s="17">
        <v>19753</v>
      </c>
      <c r="U28" s="17">
        <v>35824</v>
      </c>
      <c r="V28" s="17">
        <v>41668</v>
      </c>
      <c r="W28" s="17" t="s">
        <v>1798</v>
      </c>
      <c r="X28" s="17" t="s">
        <v>1998</v>
      </c>
      <c r="Y28" s="13">
        <f ca="1">RANDBETWEEN(125000,150000)</f>
        <v>127850</v>
      </c>
      <c r="Z28" s="13">
        <f ca="1">RANDBETWEEN(5000,25000)</f>
        <v>9177</v>
      </c>
      <c r="AA28" s="30" t="str">
        <f t="shared" si="0"/>
        <v>Finance</v>
      </c>
    </row>
    <row r="29" spans="1:27" ht="14.4" x14ac:dyDescent="0.3">
      <c r="A29" s="13">
        <v>28</v>
      </c>
      <c r="B29" s="13">
        <v>28</v>
      </c>
      <c r="C29" s="13" t="s">
        <v>222</v>
      </c>
      <c r="D29" s="13" t="s">
        <v>2032</v>
      </c>
      <c r="E29" s="13" t="str">
        <f t="shared" si="1"/>
        <v>Basmus.nskiöld@bnna.com</v>
      </c>
      <c r="F29" s="13" t="s">
        <v>1667</v>
      </c>
      <c r="G29" s="20" t="s">
        <v>761</v>
      </c>
      <c r="H29" s="20" t="s">
        <v>765</v>
      </c>
      <c r="I29" s="13" t="s">
        <v>1681</v>
      </c>
      <c r="J29" s="2" t="s">
        <v>2033</v>
      </c>
      <c r="K29" s="2" t="s">
        <v>1731</v>
      </c>
      <c r="L29" s="2" t="s">
        <v>1730</v>
      </c>
      <c r="M29" s="15" t="s">
        <v>1725</v>
      </c>
      <c r="N29" s="2" t="s">
        <v>1788</v>
      </c>
      <c r="O29" s="15" t="s">
        <v>1798</v>
      </c>
      <c r="P29" s="2" t="s">
        <v>1784</v>
      </c>
      <c r="Q29" s="19">
        <v>6</v>
      </c>
      <c r="R29" s="2" t="s">
        <v>1799</v>
      </c>
      <c r="S29" s="13" t="s">
        <v>1795</v>
      </c>
      <c r="T29" s="17">
        <v>32128</v>
      </c>
      <c r="U29" s="17">
        <v>41625</v>
      </c>
      <c r="V29" s="17">
        <v>41990</v>
      </c>
      <c r="W29" s="17" t="s">
        <v>1798</v>
      </c>
      <c r="X29" s="17" t="s">
        <v>1998</v>
      </c>
      <c r="Y29" s="13">
        <f ca="1">RANDBETWEEN(75000,125000)</f>
        <v>116911</v>
      </c>
      <c r="Z29" s="13">
        <f ca="1">RANDBETWEEN(5000,25000)</f>
        <v>13120</v>
      </c>
      <c r="AA29" s="30" t="str">
        <f t="shared" si="0"/>
        <v>Finance</v>
      </c>
    </row>
    <row r="30" spans="1:27" ht="14.4" x14ac:dyDescent="0.3">
      <c r="A30" s="13">
        <v>29</v>
      </c>
      <c r="B30" s="13">
        <v>29</v>
      </c>
      <c r="C30" s="13" t="s">
        <v>542</v>
      </c>
      <c r="D30" s="13" t="s">
        <v>2032</v>
      </c>
      <c r="E30" s="13" t="str">
        <f t="shared" si="1"/>
        <v>Katja.llborn@bnna.com</v>
      </c>
      <c r="F30" s="13" t="s">
        <v>1667</v>
      </c>
      <c r="G30" s="20" t="s">
        <v>761</v>
      </c>
      <c r="H30" s="20" t="s">
        <v>765</v>
      </c>
      <c r="I30" s="20" t="s">
        <v>1682</v>
      </c>
      <c r="J30" s="2" t="s">
        <v>2033</v>
      </c>
      <c r="K30" s="2" t="s">
        <v>1731</v>
      </c>
      <c r="L30" s="2" t="s">
        <v>1730</v>
      </c>
      <c r="M30" s="15" t="s">
        <v>1725</v>
      </c>
      <c r="N30" s="2" t="s">
        <v>1788</v>
      </c>
      <c r="O30" s="15" t="s">
        <v>1798</v>
      </c>
      <c r="P30" s="2" t="s">
        <v>1784</v>
      </c>
      <c r="Q30" s="19">
        <v>5</v>
      </c>
      <c r="R30" s="2" t="s">
        <v>1785</v>
      </c>
      <c r="S30" s="13" t="s">
        <v>1794</v>
      </c>
      <c r="T30" s="17">
        <v>25675</v>
      </c>
      <c r="U30" s="17">
        <v>33345</v>
      </c>
      <c r="V30" s="17">
        <v>41746</v>
      </c>
      <c r="W30" s="17" t="s">
        <v>1798</v>
      </c>
      <c r="X30" s="17" t="s">
        <v>1992</v>
      </c>
      <c r="Y30" s="13">
        <f ca="1">RANDBETWEEN(65000,100000)</f>
        <v>90771</v>
      </c>
      <c r="Z30" s="13">
        <f ca="1">RANDBETWEEN(2500,15000)</f>
        <v>7344</v>
      </c>
      <c r="AA30" s="30" t="str">
        <f t="shared" si="0"/>
        <v>Finance</v>
      </c>
    </row>
    <row r="31" spans="1:27" ht="14.4" x14ac:dyDescent="0.3">
      <c r="A31" s="13">
        <v>30</v>
      </c>
      <c r="B31" s="13">
        <v>30</v>
      </c>
      <c r="C31" s="1" t="s">
        <v>1421</v>
      </c>
      <c r="D31" s="13" t="s">
        <v>2032</v>
      </c>
      <c r="E31" s="13" t="str">
        <f t="shared" si="1"/>
        <v>Leilani.i Kelley@bnna.com</v>
      </c>
      <c r="F31" s="13" t="s">
        <v>1668</v>
      </c>
      <c r="G31" s="20" t="s">
        <v>761</v>
      </c>
      <c r="H31" s="20" t="s">
        <v>765</v>
      </c>
      <c r="I31" s="20" t="s">
        <v>769</v>
      </c>
      <c r="J31" s="2" t="s">
        <v>2033</v>
      </c>
      <c r="K31" s="2" t="s">
        <v>1731</v>
      </c>
      <c r="L31" s="2" t="s">
        <v>1730</v>
      </c>
      <c r="M31" s="15" t="s">
        <v>1725</v>
      </c>
      <c r="N31" s="2" t="s">
        <v>1787</v>
      </c>
      <c r="O31" s="15" t="s">
        <v>1989</v>
      </c>
      <c r="P31" s="15" t="s">
        <v>1790</v>
      </c>
      <c r="Q31" s="19">
        <v>1</v>
      </c>
      <c r="R31" s="2" t="s">
        <v>1797</v>
      </c>
      <c r="S31" s="13" t="s">
        <v>1795</v>
      </c>
      <c r="T31" s="17">
        <v>26146</v>
      </c>
      <c r="U31" s="17">
        <v>39661</v>
      </c>
      <c r="V31" s="17">
        <v>41852</v>
      </c>
      <c r="W31" s="17" t="s">
        <v>1798</v>
      </c>
      <c r="X31" s="17" t="s">
        <v>1995</v>
      </c>
      <c r="Y31" s="13">
        <f ca="1">RANDBETWEEN(10000,40000)</f>
        <v>29068</v>
      </c>
      <c r="Z31" s="13">
        <v>0</v>
      </c>
      <c r="AA31" s="30" t="str">
        <f t="shared" si="0"/>
        <v>Finance</v>
      </c>
    </row>
    <row r="32" spans="1:27" ht="14.4" x14ac:dyDescent="0.3">
      <c r="A32" s="13">
        <v>31</v>
      </c>
      <c r="B32" s="13">
        <v>31</v>
      </c>
      <c r="C32" s="13" t="s">
        <v>728</v>
      </c>
      <c r="D32" s="13" t="s">
        <v>2032</v>
      </c>
      <c r="E32" s="13" t="str">
        <f t="shared" si="1"/>
        <v>Veronica.ica Hanes@bnna.com</v>
      </c>
      <c r="F32" s="13" t="s">
        <v>1668</v>
      </c>
      <c r="G32" s="20" t="s">
        <v>761</v>
      </c>
      <c r="H32" s="20" t="s">
        <v>765</v>
      </c>
      <c r="I32" s="20" t="s">
        <v>768</v>
      </c>
      <c r="J32" s="2" t="s">
        <v>2033</v>
      </c>
      <c r="K32" s="2" t="s">
        <v>1731</v>
      </c>
      <c r="L32" s="2" t="s">
        <v>1730</v>
      </c>
      <c r="M32" s="15" t="s">
        <v>1725</v>
      </c>
      <c r="N32" s="2" t="s">
        <v>1787</v>
      </c>
      <c r="O32" s="15" t="s">
        <v>1989</v>
      </c>
      <c r="P32" s="2" t="s">
        <v>1784</v>
      </c>
      <c r="Q32" s="19">
        <v>3</v>
      </c>
      <c r="R32" s="2" t="s">
        <v>1797</v>
      </c>
      <c r="S32" s="13" t="s">
        <v>1791</v>
      </c>
      <c r="T32" s="17">
        <v>27392</v>
      </c>
      <c r="U32" s="17">
        <v>40541</v>
      </c>
      <c r="V32" s="17">
        <v>42002</v>
      </c>
      <c r="W32" s="17" t="s">
        <v>1798</v>
      </c>
      <c r="X32" s="17" t="s">
        <v>1995</v>
      </c>
      <c r="Y32" s="13">
        <f ca="1">RANDBETWEEN(35000,65000)</f>
        <v>38314</v>
      </c>
      <c r="Z32" s="13">
        <f ca="1">RANDBETWEEN(0,3000)</f>
        <v>173</v>
      </c>
      <c r="AA32" s="30" t="str">
        <f t="shared" si="0"/>
        <v>Finance</v>
      </c>
    </row>
    <row r="33" spans="1:27" ht="14.4" x14ac:dyDescent="0.3">
      <c r="A33" s="13">
        <v>32</v>
      </c>
      <c r="B33" s="13">
        <v>32</v>
      </c>
      <c r="C33" s="13" t="s">
        <v>208</v>
      </c>
      <c r="D33" s="13" t="s">
        <v>2032</v>
      </c>
      <c r="E33" s="13" t="str">
        <f t="shared" si="1"/>
        <v>Baltje.e Cloet@bnna.com</v>
      </c>
      <c r="F33" s="13" t="s">
        <v>1667</v>
      </c>
      <c r="G33" s="20" t="s">
        <v>761</v>
      </c>
      <c r="H33" s="20" t="s">
        <v>765</v>
      </c>
      <c r="I33" s="20" t="s">
        <v>768</v>
      </c>
      <c r="J33" s="2" t="s">
        <v>1732</v>
      </c>
      <c r="K33" s="2" t="s">
        <v>1733</v>
      </c>
      <c r="L33" s="2" t="s">
        <v>1734</v>
      </c>
      <c r="M33" s="15" t="s">
        <v>1726</v>
      </c>
      <c r="N33" s="2" t="s">
        <v>1787</v>
      </c>
      <c r="O33" s="15" t="s">
        <v>1989</v>
      </c>
      <c r="P33" s="2" t="s">
        <v>1784</v>
      </c>
      <c r="Q33" s="19">
        <v>3</v>
      </c>
      <c r="R33" s="2" t="s">
        <v>1799</v>
      </c>
      <c r="S33" s="13" t="s">
        <v>1792</v>
      </c>
      <c r="T33" s="17">
        <v>26646</v>
      </c>
      <c r="U33" s="17">
        <v>39429</v>
      </c>
      <c r="V33" s="17">
        <v>41986</v>
      </c>
      <c r="W33" s="17" t="s">
        <v>1989</v>
      </c>
      <c r="X33" s="17" t="s">
        <v>1995</v>
      </c>
      <c r="Y33" s="13">
        <f ca="1">RANDBETWEEN(35000,65000)</f>
        <v>55443</v>
      </c>
      <c r="Z33" s="13">
        <f ca="1">RANDBETWEEN(0,3000)</f>
        <v>1107</v>
      </c>
      <c r="AA33" s="30" t="str">
        <f t="shared" si="0"/>
        <v>Finance</v>
      </c>
    </row>
    <row r="34" spans="1:27" ht="43.2" x14ac:dyDescent="0.3">
      <c r="A34" s="13">
        <v>33</v>
      </c>
      <c r="B34" s="13">
        <v>33</v>
      </c>
      <c r="C34" s="13" t="s">
        <v>82</v>
      </c>
      <c r="D34" s="13" t="s">
        <v>2032</v>
      </c>
      <c r="E34" s="13" t="str">
        <f t="shared" si="1"/>
        <v>Axel.herty@bnna.com</v>
      </c>
      <c r="F34" s="13" t="s">
        <v>1667</v>
      </c>
      <c r="G34" s="20" t="s">
        <v>761</v>
      </c>
      <c r="H34" s="20" t="s">
        <v>765</v>
      </c>
      <c r="I34" s="20" t="s">
        <v>1683</v>
      </c>
      <c r="J34" s="13" t="s">
        <v>1735</v>
      </c>
      <c r="K34" s="13" t="s">
        <v>1736</v>
      </c>
      <c r="L34" s="3" t="s">
        <v>1899</v>
      </c>
      <c r="M34" s="15" t="s">
        <v>1727</v>
      </c>
      <c r="N34" s="2" t="s">
        <v>1787</v>
      </c>
      <c r="O34" s="15" t="s">
        <v>1989</v>
      </c>
      <c r="P34" s="15" t="s">
        <v>1790</v>
      </c>
      <c r="Q34" s="19">
        <v>2</v>
      </c>
      <c r="R34" s="2" t="s">
        <v>1799</v>
      </c>
      <c r="S34" s="13" t="s">
        <v>1794</v>
      </c>
      <c r="T34" s="17">
        <v>20638</v>
      </c>
      <c r="U34" s="17">
        <v>35613</v>
      </c>
      <c r="V34" s="17">
        <v>41822</v>
      </c>
      <c r="W34" s="17" t="s">
        <v>1798</v>
      </c>
      <c r="X34" s="17" t="s">
        <v>1995</v>
      </c>
      <c r="Y34" s="13">
        <f ca="1">RANDBETWEEN(10000,40000)</f>
        <v>18447</v>
      </c>
      <c r="Z34" s="13">
        <v>0</v>
      </c>
      <c r="AA34" s="30" t="str">
        <f t="shared" si="0"/>
        <v>Finance</v>
      </c>
    </row>
    <row r="35" spans="1:27" ht="14.4" x14ac:dyDescent="0.3">
      <c r="A35" s="13">
        <v>34</v>
      </c>
      <c r="B35" s="13">
        <v>34</v>
      </c>
      <c r="C35" s="13" t="s">
        <v>727</v>
      </c>
      <c r="D35" s="13" t="s">
        <v>2032</v>
      </c>
      <c r="E35" s="13" t="str">
        <f t="shared" si="1"/>
        <v>Uwe.Lehr@bnna.com</v>
      </c>
      <c r="F35" s="13" t="s">
        <v>1669</v>
      </c>
      <c r="G35" s="20" t="s">
        <v>761</v>
      </c>
      <c r="H35" s="13" t="s">
        <v>765</v>
      </c>
      <c r="I35" s="20" t="s">
        <v>768</v>
      </c>
      <c r="J35" s="2" t="s">
        <v>2033</v>
      </c>
      <c r="K35" s="2" t="s">
        <v>1731</v>
      </c>
      <c r="L35" s="2" t="s">
        <v>1730</v>
      </c>
      <c r="M35" s="15" t="s">
        <v>1725</v>
      </c>
      <c r="N35" s="2" t="s">
        <v>1787</v>
      </c>
      <c r="O35" s="15" t="s">
        <v>1989</v>
      </c>
      <c r="P35" s="15" t="s">
        <v>1790</v>
      </c>
      <c r="Q35" s="19">
        <v>2</v>
      </c>
      <c r="R35" s="2" t="s">
        <v>1799</v>
      </c>
      <c r="S35" s="13" t="s">
        <v>1795</v>
      </c>
      <c r="T35" s="17">
        <v>21978</v>
      </c>
      <c r="U35" s="17">
        <v>39144</v>
      </c>
      <c r="V35" s="17">
        <v>41701</v>
      </c>
      <c r="W35" s="17" t="s">
        <v>1798</v>
      </c>
      <c r="X35" s="17" t="s">
        <v>1995</v>
      </c>
      <c r="Y35" s="13">
        <f ca="1">RANDBETWEEN(10000,40000)</f>
        <v>32544</v>
      </c>
      <c r="Z35" s="13">
        <v>0</v>
      </c>
      <c r="AA35" s="30" t="str">
        <f t="shared" si="0"/>
        <v>Finance</v>
      </c>
    </row>
    <row r="36" spans="1:27" ht="14.4" x14ac:dyDescent="0.3">
      <c r="A36" s="13">
        <v>35</v>
      </c>
      <c r="B36" s="13">
        <v>35</v>
      </c>
      <c r="C36" s="13" t="s">
        <v>1014</v>
      </c>
      <c r="D36" s="13" t="s">
        <v>2032</v>
      </c>
      <c r="E36" s="13" t="str">
        <f t="shared" si="1"/>
        <v>Nathaniel.l Mckinney@bnna.com</v>
      </c>
      <c r="F36" s="13" t="s">
        <v>1667</v>
      </c>
      <c r="G36" s="13" t="s">
        <v>761</v>
      </c>
      <c r="H36" s="13" t="s">
        <v>1671</v>
      </c>
      <c r="I36" s="13" t="s">
        <v>1672</v>
      </c>
      <c r="J36" s="2" t="s">
        <v>2033</v>
      </c>
      <c r="K36" s="2" t="s">
        <v>1731</v>
      </c>
      <c r="L36" s="2" t="s">
        <v>1730</v>
      </c>
      <c r="M36" s="15" t="s">
        <v>1725</v>
      </c>
      <c r="N36" s="2" t="s">
        <v>1788</v>
      </c>
      <c r="O36" s="15" t="s">
        <v>1798</v>
      </c>
      <c r="P36" s="2" t="s">
        <v>1784</v>
      </c>
      <c r="Q36" s="19">
        <v>5</v>
      </c>
      <c r="R36" s="2" t="s">
        <v>1785</v>
      </c>
      <c r="S36" s="13" t="s">
        <v>1791</v>
      </c>
      <c r="T36" s="17">
        <v>21619</v>
      </c>
      <c r="U36" s="17">
        <v>28559</v>
      </c>
      <c r="V36" s="17">
        <v>41708</v>
      </c>
      <c r="W36" s="17" t="s">
        <v>1798</v>
      </c>
      <c r="X36" s="17" t="s">
        <v>1992</v>
      </c>
      <c r="Y36" s="13">
        <f ca="1">RANDBETWEEN(65000,100000)</f>
        <v>80700</v>
      </c>
      <c r="Z36" s="13">
        <f ca="1">RANDBETWEEN(2500,15000)</f>
        <v>11601</v>
      </c>
      <c r="AA36" s="30" t="str">
        <f t="shared" si="0"/>
        <v>Finance</v>
      </c>
    </row>
    <row r="37" spans="1:27" ht="14.4" x14ac:dyDescent="0.3">
      <c r="A37" s="13">
        <v>36</v>
      </c>
      <c r="B37" s="13">
        <v>36</v>
      </c>
      <c r="C37" s="13" t="s">
        <v>132</v>
      </c>
      <c r="D37" s="13" t="s">
        <v>2032</v>
      </c>
      <c r="E37" s="13" t="str">
        <f t="shared" si="1"/>
        <v>Albrecht.ht Lehrer@bnna.com</v>
      </c>
      <c r="F37" s="13" t="s">
        <v>1668</v>
      </c>
      <c r="G37" s="13" t="s">
        <v>761</v>
      </c>
      <c r="H37" s="13" t="s">
        <v>1671</v>
      </c>
      <c r="I37" s="13" t="s">
        <v>1673</v>
      </c>
      <c r="J37" s="2" t="s">
        <v>2033</v>
      </c>
      <c r="K37" s="2" t="s">
        <v>1731</v>
      </c>
      <c r="L37" s="2" t="s">
        <v>1730</v>
      </c>
      <c r="M37" s="15" t="s">
        <v>1725</v>
      </c>
      <c r="N37" s="2" t="s">
        <v>1787</v>
      </c>
      <c r="O37" s="15" t="s">
        <v>1989</v>
      </c>
      <c r="P37" s="15" t="s">
        <v>1790</v>
      </c>
      <c r="Q37" s="19">
        <v>2</v>
      </c>
      <c r="R37" s="2" t="s">
        <v>1797</v>
      </c>
      <c r="S37" s="13" t="s">
        <v>1794</v>
      </c>
      <c r="T37" s="17">
        <v>22805</v>
      </c>
      <c r="U37" s="17">
        <v>35589</v>
      </c>
      <c r="V37" s="17">
        <v>41798</v>
      </c>
      <c r="W37" s="17" t="s">
        <v>1798</v>
      </c>
      <c r="X37" s="17" t="s">
        <v>1991</v>
      </c>
      <c r="Y37" s="13">
        <f t="shared" ref="Y37:Y45" ca="1" si="5">RANDBETWEEN(10000,40000)</f>
        <v>13397</v>
      </c>
      <c r="Z37" s="13">
        <v>0</v>
      </c>
      <c r="AA37" s="30" t="str">
        <f t="shared" si="0"/>
        <v>Finance</v>
      </c>
    </row>
    <row r="38" spans="1:27" ht="14.4" x14ac:dyDescent="0.3">
      <c r="A38" s="13">
        <v>37</v>
      </c>
      <c r="B38" s="13">
        <v>37</v>
      </c>
      <c r="C38" s="13" t="s">
        <v>548</v>
      </c>
      <c r="D38" s="13" t="s">
        <v>2032</v>
      </c>
      <c r="E38" s="13" t="str">
        <f t="shared" si="1"/>
        <v>Kerstin.erskiöld@bnna.com</v>
      </c>
      <c r="F38" s="13" t="s">
        <v>1667</v>
      </c>
      <c r="G38" s="13" t="s">
        <v>761</v>
      </c>
      <c r="H38" s="13" t="s">
        <v>1671</v>
      </c>
      <c r="I38" s="13" t="s">
        <v>1673</v>
      </c>
      <c r="J38" s="2" t="s">
        <v>2033</v>
      </c>
      <c r="K38" s="2" t="s">
        <v>1731</v>
      </c>
      <c r="L38" s="2" t="s">
        <v>1730</v>
      </c>
      <c r="M38" s="15" t="s">
        <v>1725</v>
      </c>
      <c r="N38" s="2" t="s">
        <v>1787</v>
      </c>
      <c r="O38" s="15" t="s">
        <v>1989</v>
      </c>
      <c r="P38" s="15" t="s">
        <v>1790</v>
      </c>
      <c r="Q38" s="19">
        <v>2</v>
      </c>
      <c r="R38" s="2" t="s">
        <v>1785</v>
      </c>
      <c r="S38" s="13" t="s">
        <v>1795</v>
      </c>
      <c r="T38" s="17">
        <v>23012</v>
      </c>
      <c r="U38" s="17">
        <v>40179</v>
      </c>
      <c r="V38" s="17">
        <v>41640</v>
      </c>
      <c r="W38" s="17" t="s">
        <v>1798</v>
      </c>
      <c r="X38" s="17" t="s">
        <v>1994</v>
      </c>
      <c r="Y38" s="13">
        <f t="shared" ca="1" si="5"/>
        <v>25359</v>
      </c>
      <c r="Z38" s="13">
        <v>0</v>
      </c>
      <c r="AA38" s="30" t="str">
        <f t="shared" si="0"/>
        <v>Finance</v>
      </c>
    </row>
    <row r="39" spans="1:27" ht="14.4" x14ac:dyDescent="0.3">
      <c r="A39" s="13">
        <v>38</v>
      </c>
      <c r="B39" s="13">
        <v>38</v>
      </c>
      <c r="C39" s="13" t="s">
        <v>1040</v>
      </c>
      <c r="D39" s="13" t="s">
        <v>2032</v>
      </c>
      <c r="E39" s="13" t="str">
        <f t="shared" si="1"/>
        <v>Curran.an Webb@bnna.com</v>
      </c>
      <c r="F39" s="13" t="s">
        <v>1667</v>
      </c>
      <c r="G39" s="20" t="s">
        <v>761</v>
      </c>
      <c r="H39" s="20" t="s">
        <v>1671</v>
      </c>
      <c r="I39" s="13" t="s">
        <v>1673</v>
      </c>
      <c r="J39" s="2" t="s">
        <v>2033</v>
      </c>
      <c r="K39" s="2" t="s">
        <v>1731</v>
      </c>
      <c r="L39" s="2" t="s">
        <v>1730</v>
      </c>
      <c r="M39" s="15" t="s">
        <v>1725</v>
      </c>
      <c r="N39" s="2" t="s">
        <v>1787</v>
      </c>
      <c r="O39" s="15" t="s">
        <v>1989</v>
      </c>
      <c r="P39" s="15" t="s">
        <v>1790</v>
      </c>
      <c r="Q39" s="19">
        <v>2</v>
      </c>
      <c r="R39" s="2" t="s">
        <v>1800</v>
      </c>
      <c r="S39" s="13" t="s">
        <v>1796</v>
      </c>
      <c r="T39" s="17">
        <v>24479</v>
      </c>
      <c r="U39" s="17">
        <v>36167</v>
      </c>
      <c r="V39" s="17">
        <v>41646</v>
      </c>
      <c r="W39" s="17" t="s">
        <v>1798</v>
      </c>
      <c r="X39" s="17" t="s">
        <v>1991</v>
      </c>
      <c r="Y39" s="13">
        <f t="shared" ca="1" si="5"/>
        <v>19705</v>
      </c>
      <c r="Z39" s="13">
        <v>0</v>
      </c>
      <c r="AA39" s="30" t="str">
        <f t="shared" si="0"/>
        <v>Finance</v>
      </c>
    </row>
    <row r="40" spans="1:27" ht="43.2" x14ac:dyDescent="0.3">
      <c r="A40" s="13">
        <v>39</v>
      </c>
      <c r="B40" s="13">
        <v>39</v>
      </c>
      <c r="C40" s="1" t="s">
        <v>835</v>
      </c>
      <c r="D40" s="13" t="s">
        <v>2032</v>
      </c>
      <c r="E40" s="13" t="str">
        <f t="shared" si="1"/>
        <v>Eagan.hitley@bnna.com</v>
      </c>
      <c r="F40" s="13" t="s">
        <v>1667</v>
      </c>
      <c r="G40" s="13" t="s">
        <v>761</v>
      </c>
      <c r="H40" s="13" t="s">
        <v>1671</v>
      </c>
      <c r="I40" s="13" t="s">
        <v>1674</v>
      </c>
      <c r="J40" s="13" t="s">
        <v>1735</v>
      </c>
      <c r="K40" s="20" t="s">
        <v>1736</v>
      </c>
      <c r="L40" s="3" t="s">
        <v>1899</v>
      </c>
      <c r="M40" s="15" t="s">
        <v>1727</v>
      </c>
      <c r="N40" s="2" t="s">
        <v>1787</v>
      </c>
      <c r="O40" s="15" t="s">
        <v>1989</v>
      </c>
      <c r="P40" s="15" t="s">
        <v>1790</v>
      </c>
      <c r="Q40" s="19">
        <v>2</v>
      </c>
      <c r="R40" s="2" t="s">
        <v>1785</v>
      </c>
      <c r="S40" s="13" t="s">
        <v>1795</v>
      </c>
      <c r="T40" s="17">
        <v>19979</v>
      </c>
      <c r="U40" s="17">
        <v>36781</v>
      </c>
      <c r="V40" s="17">
        <v>41894</v>
      </c>
      <c r="W40" s="17" t="s">
        <v>1798</v>
      </c>
      <c r="X40" s="17" t="s">
        <v>1994</v>
      </c>
      <c r="Y40" s="13">
        <f t="shared" ca="1" si="5"/>
        <v>18069</v>
      </c>
      <c r="Z40" s="13">
        <v>0</v>
      </c>
      <c r="AA40" s="30" t="str">
        <f t="shared" si="0"/>
        <v>Finance</v>
      </c>
    </row>
    <row r="41" spans="1:27" ht="14.4" x14ac:dyDescent="0.3">
      <c r="A41" s="13">
        <v>40</v>
      </c>
      <c r="B41" s="13">
        <v>40</v>
      </c>
      <c r="C41" s="1" t="s">
        <v>896</v>
      </c>
      <c r="D41" s="13" t="s">
        <v>2032</v>
      </c>
      <c r="E41" s="13" t="str">
        <f t="shared" si="1"/>
        <v>Hu.mes@bnna.com</v>
      </c>
      <c r="F41" s="13" t="s">
        <v>1667</v>
      </c>
      <c r="G41" s="13" t="s">
        <v>761</v>
      </c>
      <c r="H41" s="13" t="s">
        <v>1671</v>
      </c>
      <c r="I41" s="13" t="s">
        <v>1675</v>
      </c>
      <c r="J41" s="2" t="s">
        <v>2033</v>
      </c>
      <c r="K41" s="2" t="s">
        <v>1731</v>
      </c>
      <c r="L41" s="2" t="s">
        <v>1730</v>
      </c>
      <c r="M41" s="15" t="s">
        <v>1725</v>
      </c>
      <c r="N41" s="2" t="s">
        <v>1787</v>
      </c>
      <c r="O41" s="15" t="s">
        <v>1989</v>
      </c>
      <c r="P41" s="15" t="s">
        <v>1790</v>
      </c>
      <c r="Q41" s="19">
        <v>2</v>
      </c>
      <c r="R41" s="2" t="s">
        <v>1797</v>
      </c>
      <c r="S41" s="13" t="s">
        <v>1796</v>
      </c>
      <c r="T41" s="17">
        <v>21143</v>
      </c>
      <c r="U41" s="17">
        <v>36483</v>
      </c>
      <c r="V41" s="17">
        <v>41962</v>
      </c>
      <c r="W41" s="17" t="s">
        <v>1798</v>
      </c>
      <c r="X41" s="17" t="s">
        <v>1996</v>
      </c>
      <c r="Y41" s="13">
        <f t="shared" ca="1" si="5"/>
        <v>23488</v>
      </c>
      <c r="Z41" s="13">
        <v>0</v>
      </c>
      <c r="AA41" s="30" t="str">
        <f t="shared" si="0"/>
        <v>Finance</v>
      </c>
    </row>
    <row r="42" spans="1:27" ht="14.4" x14ac:dyDescent="0.3">
      <c r="A42" s="13">
        <v>41</v>
      </c>
      <c r="B42" s="13">
        <v>41</v>
      </c>
      <c r="C42" s="1" t="s">
        <v>837</v>
      </c>
      <c r="D42" s="13" t="s">
        <v>2032</v>
      </c>
      <c r="E42" s="13" t="str">
        <f t="shared" si="1"/>
        <v>Ferris. Farley@bnna.com</v>
      </c>
      <c r="F42" s="13" t="s">
        <v>1667</v>
      </c>
      <c r="G42" s="13" t="s">
        <v>761</v>
      </c>
      <c r="H42" s="13" t="s">
        <v>1671</v>
      </c>
      <c r="I42" s="13" t="s">
        <v>1675</v>
      </c>
      <c r="J42" s="2" t="s">
        <v>1732</v>
      </c>
      <c r="K42" s="2" t="s">
        <v>1733</v>
      </c>
      <c r="L42" s="2" t="s">
        <v>1734</v>
      </c>
      <c r="M42" s="15" t="s">
        <v>1726</v>
      </c>
      <c r="N42" s="2" t="s">
        <v>1787</v>
      </c>
      <c r="O42" s="15" t="s">
        <v>1989</v>
      </c>
      <c r="P42" s="15" t="s">
        <v>1790</v>
      </c>
      <c r="Q42" s="19">
        <v>2</v>
      </c>
      <c r="R42" s="2" t="s">
        <v>1799</v>
      </c>
      <c r="S42" s="13" t="s">
        <v>1794</v>
      </c>
      <c r="T42" s="17">
        <v>19145</v>
      </c>
      <c r="U42" s="17">
        <v>36311</v>
      </c>
      <c r="V42" s="17">
        <v>41790</v>
      </c>
      <c r="W42" s="17" t="s">
        <v>1798</v>
      </c>
      <c r="X42" s="17" t="s">
        <v>1996</v>
      </c>
      <c r="Y42" s="13">
        <f t="shared" ca="1" si="5"/>
        <v>11145</v>
      </c>
      <c r="Z42" s="13">
        <v>0</v>
      </c>
      <c r="AA42" s="30" t="str">
        <f t="shared" si="0"/>
        <v>Finance</v>
      </c>
    </row>
    <row r="43" spans="1:27" ht="14.4" x14ac:dyDescent="0.3">
      <c r="A43" s="13">
        <v>42</v>
      </c>
      <c r="B43" s="13">
        <v>42</v>
      </c>
      <c r="C43" s="1" t="s">
        <v>1287</v>
      </c>
      <c r="D43" s="13" t="s">
        <v>2032</v>
      </c>
      <c r="E43" s="13" t="str">
        <f t="shared" si="1"/>
        <v>Elmo.amsey@bnna.com</v>
      </c>
      <c r="F43" s="13" t="s">
        <v>1667</v>
      </c>
      <c r="G43" s="13" t="s">
        <v>761</v>
      </c>
      <c r="H43" s="13" t="s">
        <v>1671</v>
      </c>
      <c r="I43" s="13" t="s">
        <v>1675</v>
      </c>
      <c r="J43" s="2" t="s">
        <v>2033</v>
      </c>
      <c r="K43" s="2" t="s">
        <v>1731</v>
      </c>
      <c r="L43" s="2" t="s">
        <v>1730</v>
      </c>
      <c r="M43" s="15" t="s">
        <v>1725</v>
      </c>
      <c r="N43" s="2" t="s">
        <v>1787</v>
      </c>
      <c r="O43" s="15" t="s">
        <v>1989</v>
      </c>
      <c r="P43" s="15" t="s">
        <v>1790</v>
      </c>
      <c r="Q43" s="19">
        <v>2</v>
      </c>
      <c r="R43" s="2" t="s">
        <v>1797</v>
      </c>
      <c r="S43" s="13" t="s">
        <v>1793</v>
      </c>
      <c r="T43" s="17">
        <v>30281</v>
      </c>
      <c r="U43" s="17">
        <v>41239</v>
      </c>
      <c r="V43" s="17">
        <v>41969</v>
      </c>
      <c r="W43" s="17" t="s">
        <v>1798</v>
      </c>
      <c r="X43" s="17" t="s">
        <v>1996</v>
      </c>
      <c r="Y43" s="13">
        <f t="shared" ca="1" si="5"/>
        <v>26899</v>
      </c>
      <c r="Z43" s="13">
        <v>0</v>
      </c>
      <c r="AA43" s="30" t="str">
        <f t="shared" si="0"/>
        <v>Finance</v>
      </c>
    </row>
    <row r="44" spans="1:27" ht="14.4" x14ac:dyDescent="0.3">
      <c r="A44" s="13">
        <v>43</v>
      </c>
      <c r="B44" s="13">
        <v>43</v>
      </c>
      <c r="C44" s="20" t="s">
        <v>266</v>
      </c>
      <c r="D44" s="13" t="s">
        <v>2032</v>
      </c>
      <c r="E44" s="13" t="str">
        <f t="shared" si="1"/>
        <v>Caprice. Mancini@bnna.com</v>
      </c>
      <c r="F44" s="13" t="s">
        <v>1667</v>
      </c>
      <c r="G44" s="20" t="s">
        <v>761</v>
      </c>
      <c r="H44" s="20" t="s">
        <v>765</v>
      </c>
      <c r="I44" s="20" t="s">
        <v>1682</v>
      </c>
      <c r="J44" s="2" t="s">
        <v>2033</v>
      </c>
      <c r="K44" s="2" t="s">
        <v>1731</v>
      </c>
      <c r="L44" s="2" t="s">
        <v>1730</v>
      </c>
      <c r="M44" s="15" t="s">
        <v>1725</v>
      </c>
      <c r="N44" s="2" t="s">
        <v>1787</v>
      </c>
      <c r="O44" s="15" t="s">
        <v>1989</v>
      </c>
      <c r="P44" s="15" t="s">
        <v>1790</v>
      </c>
      <c r="Q44" s="19">
        <v>2</v>
      </c>
      <c r="R44" s="2" t="s">
        <v>1797</v>
      </c>
      <c r="S44" s="13" t="s">
        <v>1791</v>
      </c>
      <c r="T44" s="17">
        <v>19806</v>
      </c>
      <c r="U44" s="17">
        <v>36242</v>
      </c>
      <c r="V44" s="17">
        <v>41721</v>
      </c>
      <c r="W44" s="17" t="s">
        <v>1798</v>
      </c>
      <c r="X44" s="17" t="s">
        <v>1996</v>
      </c>
      <c r="Y44" s="13">
        <f t="shared" ca="1" si="5"/>
        <v>37880</v>
      </c>
      <c r="Z44" s="13">
        <v>0</v>
      </c>
      <c r="AA44" s="30" t="str">
        <f t="shared" si="0"/>
        <v>Finance</v>
      </c>
    </row>
    <row r="45" spans="1:27" ht="14.4" x14ac:dyDescent="0.3">
      <c r="A45" s="13">
        <v>44</v>
      </c>
      <c r="B45" s="13">
        <v>44</v>
      </c>
      <c r="C45" s="13" t="s">
        <v>210</v>
      </c>
      <c r="D45" s="13" t="s">
        <v>2032</v>
      </c>
      <c r="E45" s="13" t="str">
        <f t="shared" si="1"/>
        <v>Dan.ones@bnna.com</v>
      </c>
      <c r="F45" s="13" t="s">
        <v>1667</v>
      </c>
      <c r="G45" s="20" t="s">
        <v>761</v>
      </c>
      <c r="H45" s="13" t="s">
        <v>765</v>
      </c>
      <c r="I45" s="20" t="s">
        <v>768</v>
      </c>
      <c r="J45" s="2" t="s">
        <v>2033</v>
      </c>
      <c r="K45" s="2" t="s">
        <v>1731</v>
      </c>
      <c r="L45" s="2" t="s">
        <v>1730</v>
      </c>
      <c r="M45" s="15" t="s">
        <v>1725</v>
      </c>
      <c r="N45" s="2" t="s">
        <v>1787</v>
      </c>
      <c r="O45" s="15" t="s">
        <v>1989</v>
      </c>
      <c r="P45" s="15" t="s">
        <v>1790</v>
      </c>
      <c r="Q45" s="19">
        <v>2</v>
      </c>
      <c r="R45" s="2" t="s">
        <v>1797</v>
      </c>
      <c r="S45" s="13" t="s">
        <v>1795</v>
      </c>
      <c r="T45" s="17">
        <v>19607</v>
      </c>
      <c r="U45" s="17">
        <v>26912</v>
      </c>
      <c r="V45" s="17">
        <v>41887</v>
      </c>
      <c r="W45" s="17" t="s">
        <v>1798</v>
      </c>
      <c r="X45" s="17" t="s">
        <v>1991</v>
      </c>
      <c r="Y45" s="13">
        <f t="shared" ca="1" si="5"/>
        <v>17804</v>
      </c>
      <c r="Z45" s="13">
        <v>0</v>
      </c>
      <c r="AA45" s="30" t="str">
        <f t="shared" si="0"/>
        <v>Finance</v>
      </c>
    </row>
    <row r="46" spans="1:27" ht="14.4" x14ac:dyDescent="0.3">
      <c r="A46" s="13">
        <v>45</v>
      </c>
      <c r="B46" s="13">
        <v>45</v>
      </c>
      <c r="C46" s="1" t="s">
        <v>1146</v>
      </c>
      <c r="D46" s="13" t="s">
        <v>2032</v>
      </c>
      <c r="E46" s="13" t="str">
        <f t="shared" si="1"/>
        <v>Lee.vila@bnna.com</v>
      </c>
      <c r="F46" s="13" t="s">
        <v>1667</v>
      </c>
      <c r="G46" s="13" t="s">
        <v>761</v>
      </c>
      <c r="H46" s="13" t="s">
        <v>1676</v>
      </c>
      <c r="I46" s="13" t="s">
        <v>767</v>
      </c>
      <c r="J46" s="2" t="s">
        <v>2033</v>
      </c>
      <c r="K46" s="2" t="s">
        <v>1731</v>
      </c>
      <c r="L46" s="2" t="s">
        <v>1730</v>
      </c>
      <c r="M46" s="15" t="s">
        <v>1725</v>
      </c>
      <c r="N46" s="2" t="s">
        <v>1787</v>
      </c>
      <c r="O46" s="15" t="s">
        <v>1989</v>
      </c>
      <c r="P46" s="2" t="s">
        <v>1784</v>
      </c>
      <c r="Q46" s="19">
        <v>3</v>
      </c>
      <c r="R46" s="2" t="s">
        <v>1800</v>
      </c>
      <c r="S46" s="13" t="s">
        <v>1795</v>
      </c>
      <c r="T46" s="17">
        <v>31247</v>
      </c>
      <c r="U46" s="17">
        <v>41474</v>
      </c>
      <c r="V46" s="17">
        <v>41839</v>
      </c>
      <c r="W46" s="17" t="s">
        <v>1798</v>
      </c>
      <c r="X46" s="17" t="s">
        <v>1991</v>
      </c>
      <c r="Y46" s="13">
        <f t="shared" ref="Y46:Y57" ca="1" si="6">RANDBETWEEN(35000,65000)</f>
        <v>57251</v>
      </c>
      <c r="Z46" s="13">
        <f t="shared" ref="Z46:Z57" ca="1" si="7">RANDBETWEEN(0,3000)</f>
        <v>388</v>
      </c>
      <c r="AA46" s="30" t="str">
        <f t="shared" si="0"/>
        <v>Finance</v>
      </c>
    </row>
    <row r="47" spans="1:27" ht="14.4" x14ac:dyDescent="0.3">
      <c r="A47" s="13">
        <v>46</v>
      </c>
      <c r="B47" s="13">
        <v>46</v>
      </c>
      <c r="C47" s="13" t="s">
        <v>588</v>
      </c>
      <c r="D47" s="13" t="s">
        <v>2032</v>
      </c>
      <c r="E47" s="13" t="str">
        <f t="shared" si="1"/>
        <v>Luc.lars@bnna.com</v>
      </c>
      <c r="F47" s="13" t="s">
        <v>1667</v>
      </c>
      <c r="G47" s="20" t="s">
        <v>761</v>
      </c>
      <c r="H47" s="20" t="s">
        <v>765</v>
      </c>
      <c r="I47" s="20" t="s">
        <v>766</v>
      </c>
      <c r="J47" s="2" t="s">
        <v>2033</v>
      </c>
      <c r="K47" s="2" t="s">
        <v>1731</v>
      </c>
      <c r="L47" s="2" t="s">
        <v>1730</v>
      </c>
      <c r="M47" s="15" t="s">
        <v>1725</v>
      </c>
      <c r="N47" s="2" t="s">
        <v>1787</v>
      </c>
      <c r="O47" s="15" t="s">
        <v>1989</v>
      </c>
      <c r="P47" s="2" t="s">
        <v>1784</v>
      </c>
      <c r="Q47" s="19">
        <v>3</v>
      </c>
      <c r="R47" s="2" t="s">
        <v>1785</v>
      </c>
      <c r="S47" s="13" t="s">
        <v>1791</v>
      </c>
      <c r="T47" s="17">
        <v>24165</v>
      </c>
      <c r="U47" s="17">
        <v>39871</v>
      </c>
      <c r="V47" s="17">
        <v>41697</v>
      </c>
      <c r="W47" s="17" t="s">
        <v>1798</v>
      </c>
      <c r="X47" s="17" t="s">
        <v>1991</v>
      </c>
      <c r="Y47" s="13">
        <f t="shared" ca="1" si="6"/>
        <v>35981</v>
      </c>
      <c r="Z47" s="13">
        <f t="shared" ca="1" si="7"/>
        <v>870</v>
      </c>
      <c r="AA47" s="30" t="str">
        <f t="shared" si="0"/>
        <v>Finance</v>
      </c>
    </row>
    <row r="48" spans="1:27" ht="14.4" x14ac:dyDescent="0.3">
      <c r="A48" s="13">
        <v>47</v>
      </c>
      <c r="B48" s="13">
        <v>47</v>
      </c>
      <c r="C48" s="13" t="s">
        <v>198</v>
      </c>
      <c r="D48" s="13" t="s">
        <v>2032</v>
      </c>
      <c r="E48" s="13" t="str">
        <f t="shared" si="1"/>
        <v>Aron.svärd@bnna.com</v>
      </c>
      <c r="F48" s="13" t="s">
        <v>1667</v>
      </c>
      <c r="G48" s="20" t="s">
        <v>761</v>
      </c>
      <c r="H48" s="13" t="s">
        <v>765</v>
      </c>
      <c r="I48" s="20" t="s">
        <v>768</v>
      </c>
      <c r="J48" s="2" t="s">
        <v>2033</v>
      </c>
      <c r="K48" s="2" t="s">
        <v>1731</v>
      </c>
      <c r="L48" s="2" t="s">
        <v>1730</v>
      </c>
      <c r="M48" s="15" t="s">
        <v>1725</v>
      </c>
      <c r="N48" s="2" t="s">
        <v>1787</v>
      </c>
      <c r="O48" s="15" t="s">
        <v>1989</v>
      </c>
      <c r="P48" s="2" t="s">
        <v>1784</v>
      </c>
      <c r="Q48" s="19">
        <v>3</v>
      </c>
      <c r="R48" s="2" t="s">
        <v>1785</v>
      </c>
      <c r="S48" s="13" t="s">
        <v>1796</v>
      </c>
      <c r="T48" s="17">
        <v>23305</v>
      </c>
      <c r="U48" s="17">
        <v>37185</v>
      </c>
      <c r="V48" s="17">
        <v>41933</v>
      </c>
      <c r="W48" s="17" t="s">
        <v>1798</v>
      </c>
      <c r="X48" s="17" t="s">
        <v>1991</v>
      </c>
      <c r="Y48" s="13">
        <f t="shared" ca="1" si="6"/>
        <v>59888</v>
      </c>
      <c r="Z48" s="13">
        <f t="shared" ca="1" si="7"/>
        <v>1009</v>
      </c>
      <c r="AA48" s="30" t="str">
        <f t="shared" si="0"/>
        <v>Finance</v>
      </c>
    </row>
    <row r="49" spans="1:27" ht="14.4" x14ac:dyDescent="0.3">
      <c r="A49" s="13">
        <v>48</v>
      </c>
      <c r="B49" s="13">
        <v>48</v>
      </c>
      <c r="C49" s="13" t="s">
        <v>1201</v>
      </c>
      <c r="D49" s="13" t="s">
        <v>2032</v>
      </c>
      <c r="E49" s="13" t="str">
        <f t="shared" si="1"/>
        <v>Veda.rince@bnna.com</v>
      </c>
      <c r="F49" s="13" t="s">
        <v>1668</v>
      </c>
      <c r="G49" s="20" t="s">
        <v>761</v>
      </c>
      <c r="H49" s="13" t="s">
        <v>765</v>
      </c>
      <c r="I49" s="20" t="s">
        <v>768</v>
      </c>
      <c r="J49" s="2" t="s">
        <v>2033</v>
      </c>
      <c r="K49" s="2" t="s">
        <v>1731</v>
      </c>
      <c r="L49" s="2" t="s">
        <v>1730</v>
      </c>
      <c r="M49" s="15" t="s">
        <v>1725</v>
      </c>
      <c r="N49" s="2" t="s">
        <v>1787</v>
      </c>
      <c r="O49" s="15" t="s">
        <v>1989</v>
      </c>
      <c r="P49" s="2" t="s">
        <v>1784</v>
      </c>
      <c r="Q49" s="19">
        <v>3</v>
      </c>
      <c r="R49" s="2" t="s">
        <v>1797</v>
      </c>
      <c r="S49" s="13" t="s">
        <v>1792</v>
      </c>
      <c r="T49" s="17">
        <v>20994</v>
      </c>
      <c r="U49" s="17">
        <v>36700</v>
      </c>
      <c r="V49" s="17">
        <v>41813</v>
      </c>
      <c r="W49" s="17" t="s">
        <v>1798</v>
      </c>
      <c r="X49" s="17" t="s">
        <v>1991</v>
      </c>
      <c r="Y49" s="13">
        <f t="shared" ca="1" si="6"/>
        <v>56882</v>
      </c>
      <c r="Z49" s="13">
        <f t="shared" ca="1" si="7"/>
        <v>2625</v>
      </c>
      <c r="AA49" s="30" t="str">
        <f t="shared" si="0"/>
        <v>Finance</v>
      </c>
    </row>
    <row r="50" spans="1:27" ht="14.4" x14ac:dyDescent="0.3">
      <c r="A50" s="13">
        <v>49</v>
      </c>
      <c r="B50" s="13">
        <v>49</v>
      </c>
      <c r="C50" s="1" t="s">
        <v>1568</v>
      </c>
      <c r="D50" s="13" t="s">
        <v>2032</v>
      </c>
      <c r="E50" s="13" t="str">
        <f t="shared" si="1"/>
        <v>Stacy. Rocha@bnna.com</v>
      </c>
      <c r="F50" s="13" t="s">
        <v>1668</v>
      </c>
      <c r="G50" s="20" t="s">
        <v>761</v>
      </c>
      <c r="H50" s="20" t="s">
        <v>1676</v>
      </c>
      <c r="I50" s="13" t="s">
        <v>764</v>
      </c>
      <c r="J50" s="2" t="s">
        <v>1732</v>
      </c>
      <c r="K50" s="2" t="s">
        <v>1733</v>
      </c>
      <c r="L50" s="2" t="s">
        <v>1734</v>
      </c>
      <c r="M50" s="15" t="s">
        <v>1726</v>
      </c>
      <c r="N50" s="2" t="s">
        <v>1787</v>
      </c>
      <c r="O50" s="15" t="s">
        <v>1989</v>
      </c>
      <c r="P50" s="2" t="s">
        <v>1784</v>
      </c>
      <c r="Q50" s="19">
        <v>3</v>
      </c>
      <c r="R50" s="2" t="s">
        <v>1797</v>
      </c>
      <c r="S50" s="13" t="s">
        <v>1794</v>
      </c>
      <c r="T50" s="17">
        <v>23603</v>
      </c>
      <c r="U50" s="17">
        <v>40039</v>
      </c>
      <c r="V50" s="17">
        <v>41865</v>
      </c>
      <c r="W50" s="17" t="s">
        <v>1798</v>
      </c>
      <c r="X50" s="13" t="s">
        <v>1997</v>
      </c>
      <c r="Y50" s="13">
        <f t="shared" ca="1" si="6"/>
        <v>37761</v>
      </c>
      <c r="Z50" s="13">
        <f t="shared" ca="1" si="7"/>
        <v>1235</v>
      </c>
      <c r="AA50" s="30" t="str">
        <f t="shared" si="0"/>
        <v>Finance</v>
      </c>
    </row>
    <row r="51" spans="1:27" ht="18" customHeight="1" x14ac:dyDescent="0.3">
      <c r="A51" s="13">
        <v>50</v>
      </c>
      <c r="B51" s="13">
        <v>50</v>
      </c>
      <c r="C51" s="13" t="s">
        <v>188</v>
      </c>
      <c r="D51" s="13" t="s">
        <v>2032</v>
      </c>
      <c r="E51" s="13" t="str">
        <f t="shared" si="1"/>
        <v>Anouk. Petit@bnna.com</v>
      </c>
      <c r="F51" s="13" t="s">
        <v>1667</v>
      </c>
      <c r="G51" s="13" t="s">
        <v>761</v>
      </c>
      <c r="H51" s="13" t="s">
        <v>1676</v>
      </c>
      <c r="I51" s="13" t="s">
        <v>764</v>
      </c>
      <c r="J51" s="13" t="s">
        <v>1735</v>
      </c>
      <c r="K51" s="13" t="s">
        <v>1736</v>
      </c>
      <c r="L51" s="3" t="s">
        <v>1899</v>
      </c>
      <c r="M51" s="15" t="s">
        <v>1727</v>
      </c>
      <c r="N51" s="2" t="s">
        <v>1787</v>
      </c>
      <c r="O51" s="15" t="s">
        <v>1989</v>
      </c>
      <c r="P51" s="2" t="s">
        <v>1784</v>
      </c>
      <c r="Q51" s="19">
        <v>3</v>
      </c>
      <c r="R51" s="2" t="s">
        <v>1797</v>
      </c>
      <c r="S51" s="13" t="s">
        <v>1795</v>
      </c>
      <c r="T51" s="17">
        <v>27149</v>
      </c>
      <c r="U51" s="17">
        <v>41029</v>
      </c>
      <c r="V51" s="17">
        <v>41759</v>
      </c>
      <c r="W51" s="17" t="s">
        <v>1989</v>
      </c>
      <c r="X51" s="13" t="s">
        <v>1998</v>
      </c>
      <c r="Y51" s="13">
        <f t="shared" ca="1" si="6"/>
        <v>55671</v>
      </c>
      <c r="Z51" s="13">
        <f t="shared" ca="1" si="7"/>
        <v>2403</v>
      </c>
      <c r="AA51" s="30" t="str">
        <f t="shared" si="0"/>
        <v>Finance</v>
      </c>
    </row>
    <row r="52" spans="1:27" ht="14.4" x14ac:dyDescent="0.3">
      <c r="A52" s="13">
        <v>51</v>
      </c>
      <c r="B52" s="13">
        <v>51</v>
      </c>
      <c r="C52" s="13" t="s">
        <v>1013</v>
      </c>
      <c r="D52" s="13" t="s">
        <v>2032</v>
      </c>
      <c r="E52" s="13" t="str">
        <f t="shared" si="1"/>
        <v>Kelly.uffman@bnna.com</v>
      </c>
      <c r="F52" s="13" t="s">
        <v>1667</v>
      </c>
      <c r="G52" s="20" t="s">
        <v>761</v>
      </c>
      <c r="H52" s="13" t="s">
        <v>765</v>
      </c>
      <c r="I52" s="20" t="s">
        <v>766</v>
      </c>
      <c r="J52" s="2" t="s">
        <v>2033</v>
      </c>
      <c r="K52" s="2" t="s">
        <v>1731</v>
      </c>
      <c r="L52" s="2" t="s">
        <v>1730</v>
      </c>
      <c r="M52" s="15" t="s">
        <v>1725</v>
      </c>
      <c r="N52" s="2" t="s">
        <v>1787</v>
      </c>
      <c r="O52" s="15" t="s">
        <v>1989</v>
      </c>
      <c r="P52" s="2" t="s">
        <v>1784</v>
      </c>
      <c r="Q52" s="19">
        <v>3</v>
      </c>
      <c r="R52" s="2" t="s">
        <v>1797</v>
      </c>
      <c r="S52" s="13" t="s">
        <v>1791</v>
      </c>
      <c r="T52" s="17">
        <v>19207</v>
      </c>
      <c r="U52" s="17">
        <v>36373</v>
      </c>
      <c r="V52" s="17">
        <v>41852</v>
      </c>
      <c r="W52" s="17" t="s">
        <v>1798</v>
      </c>
      <c r="X52" s="13" t="s">
        <v>1997</v>
      </c>
      <c r="Y52" s="13">
        <f t="shared" ca="1" si="6"/>
        <v>48763</v>
      </c>
      <c r="Z52" s="13">
        <f t="shared" ca="1" si="7"/>
        <v>2454</v>
      </c>
      <c r="AA52" s="30" t="str">
        <f t="shared" si="0"/>
        <v>Finance</v>
      </c>
    </row>
    <row r="53" spans="1:27" ht="14.4" x14ac:dyDescent="0.3">
      <c r="A53" s="13">
        <v>52</v>
      </c>
      <c r="B53" s="13">
        <v>52</v>
      </c>
      <c r="C53" s="13" t="s">
        <v>94</v>
      </c>
      <c r="D53" s="13" t="s">
        <v>2032</v>
      </c>
      <c r="E53" s="13" t="str">
        <f t="shared" si="1"/>
        <v>Abigail. Kennedy@bnna.com</v>
      </c>
      <c r="F53" s="13" t="s">
        <v>1668</v>
      </c>
      <c r="G53" s="13" t="s">
        <v>761</v>
      </c>
      <c r="H53" s="13" t="s">
        <v>765</v>
      </c>
      <c r="I53" s="13" t="s">
        <v>766</v>
      </c>
      <c r="J53" s="2" t="s">
        <v>2033</v>
      </c>
      <c r="K53" s="2" t="s">
        <v>1731</v>
      </c>
      <c r="L53" s="2" t="s">
        <v>1730</v>
      </c>
      <c r="M53" s="15" t="s">
        <v>1725</v>
      </c>
      <c r="N53" s="2" t="s">
        <v>1787</v>
      </c>
      <c r="O53" s="15" t="s">
        <v>1989</v>
      </c>
      <c r="P53" s="2" t="s">
        <v>1784</v>
      </c>
      <c r="Q53" s="19">
        <v>3</v>
      </c>
      <c r="R53" s="2" t="s">
        <v>1797</v>
      </c>
      <c r="S53" s="13" t="s">
        <v>1792</v>
      </c>
      <c r="T53" s="17">
        <v>24268</v>
      </c>
      <c r="U53" s="17">
        <v>35956</v>
      </c>
      <c r="V53" s="17">
        <v>41800</v>
      </c>
      <c r="W53" s="17" t="s">
        <v>1798</v>
      </c>
      <c r="X53" s="13" t="s">
        <v>1997</v>
      </c>
      <c r="Y53" s="13">
        <f t="shared" ca="1" si="6"/>
        <v>43885</v>
      </c>
      <c r="Z53" s="13">
        <f t="shared" ca="1" si="7"/>
        <v>1566</v>
      </c>
      <c r="AA53" s="30" t="str">
        <f t="shared" si="0"/>
        <v>Finance</v>
      </c>
    </row>
    <row r="54" spans="1:27" ht="14.4" x14ac:dyDescent="0.3">
      <c r="A54" s="13">
        <v>53</v>
      </c>
      <c r="B54" s="13">
        <v>53</v>
      </c>
      <c r="C54" s="13" t="s">
        <v>238</v>
      </c>
      <c r="D54" s="13" t="s">
        <v>2032</v>
      </c>
      <c r="E54" s="13" t="str">
        <f t="shared" si="1"/>
        <v>Steven.n Logan@bnna.com</v>
      </c>
      <c r="F54" s="13" t="s">
        <v>1667</v>
      </c>
      <c r="G54" s="13" t="s">
        <v>761</v>
      </c>
      <c r="H54" s="13" t="s">
        <v>1676</v>
      </c>
      <c r="I54" s="13" t="s">
        <v>764</v>
      </c>
      <c r="J54" s="2" t="s">
        <v>2033</v>
      </c>
      <c r="K54" s="2" t="s">
        <v>1731</v>
      </c>
      <c r="L54" s="2" t="s">
        <v>1730</v>
      </c>
      <c r="M54" s="15" t="s">
        <v>1725</v>
      </c>
      <c r="N54" s="2" t="s">
        <v>1787</v>
      </c>
      <c r="O54" s="15" t="s">
        <v>1989</v>
      </c>
      <c r="P54" s="2" t="s">
        <v>1784</v>
      </c>
      <c r="Q54" s="19">
        <v>3</v>
      </c>
      <c r="R54" s="2" t="s">
        <v>1797</v>
      </c>
      <c r="S54" s="13" t="s">
        <v>1794</v>
      </c>
      <c r="T54" s="17">
        <v>22848</v>
      </c>
      <c r="U54" s="17">
        <v>36362</v>
      </c>
      <c r="V54" s="17">
        <v>41841</v>
      </c>
      <c r="W54" s="17" t="s">
        <v>1798</v>
      </c>
      <c r="X54" s="13" t="s">
        <v>1997</v>
      </c>
      <c r="Y54" s="13">
        <f t="shared" ca="1" si="6"/>
        <v>41550</v>
      </c>
      <c r="Z54" s="13">
        <f t="shared" ca="1" si="7"/>
        <v>1884</v>
      </c>
      <c r="AA54" s="30" t="str">
        <f t="shared" si="0"/>
        <v>Finance</v>
      </c>
    </row>
    <row r="55" spans="1:27" ht="14.4" x14ac:dyDescent="0.3">
      <c r="A55" s="13">
        <v>54</v>
      </c>
      <c r="B55" s="13">
        <v>54</v>
      </c>
      <c r="C55" s="13" t="s">
        <v>1005</v>
      </c>
      <c r="D55" s="13" t="s">
        <v>2032</v>
      </c>
      <c r="E55" s="13" t="str">
        <f t="shared" si="1"/>
        <v>Ashton.tkinson@bnna.com</v>
      </c>
      <c r="F55" s="13" t="s">
        <v>1667</v>
      </c>
      <c r="G55" s="13" t="s">
        <v>761</v>
      </c>
      <c r="H55" s="13" t="s">
        <v>1676</v>
      </c>
      <c r="I55" s="13" t="s">
        <v>764</v>
      </c>
      <c r="J55" s="2" t="s">
        <v>2033</v>
      </c>
      <c r="K55" s="2" t="s">
        <v>1731</v>
      </c>
      <c r="L55" s="2" t="s">
        <v>1730</v>
      </c>
      <c r="M55" s="15" t="s">
        <v>1725</v>
      </c>
      <c r="N55" s="2" t="s">
        <v>1787</v>
      </c>
      <c r="O55" s="15" t="s">
        <v>1989</v>
      </c>
      <c r="P55" s="2" t="s">
        <v>1790</v>
      </c>
      <c r="Q55" s="19">
        <v>3</v>
      </c>
      <c r="R55" s="2" t="s">
        <v>1799</v>
      </c>
      <c r="S55" s="13" t="s">
        <v>1795</v>
      </c>
      <c r="T55" s="17">
        <v>19437</v>
      </c>
      <c r="U55" s="17">
        <v>28568</v>
      </c>
      <c r="V55" s="17">
        <v>41717</v>
      </c>
      <c r="W55" s="17" t="s">
        <v>1798</v>
      </c>
      <c r="X55" s="13" t="s">
        <v>1997</v>
      </c>
      <c r="Y55" s="13">
        <f t="shared" ca="1" si="6"/>
        <v>48901</v>
      </c>
      <c r="Z55" s="13">
        <f t="shared" ca="1" si="7"/>
        <v>1174</v>
      </c>
      <c r="AA55" s="30" t="str">
        <f t="shared" si="0"/>
        <v>Finance</v>
      </c>
    </row>
    <row r="56" spans="1:27" ht="14.4" x14ac:dyDescent="0.3">
      <c r="A56" s="13">
        <v>55</v>
      </c>
      <c r="B56" s="13">
        <v>55</v>
      </c>
      <c r="C56" s="1" t="s">
        <v>880</v>
      </c>
      <c r="D56" s="13" t="s">
        <v>2032</v>
      </c>
      <c r="E56" s="13" t="str">
        <f t="shared" si="1"/>
        <v>Stewart. Gilbert@bnna.com</v>
      </c>
      <c r="F56" s="13" t="s">
        <v>1667</v>
      </c>
      <c r="G56" s="13" t="s">
        <v>761</v>
      </c>
      <c r="H56" s="13" t="s">
        <v>765</v>
      </c>
      <c r="I56" s="13" t="s">
        <v>766</v>
      </c>
      <c r="J56" s="2" t="s">
        <v>1732</v>
      </c>
      <c r="K56" s="2" t="s">
        <v>1733</v>
      </c>
      <c r="L56" s="2" t="s">
        <v>1734</v>
      </c>
      <c r="M56" s="15" t="s">
        <v>1726</v>
      </c>
      <c r="N56" s="2" t="s">
        <v>1787</v>
      </c>
      <c r="O56" s="15" t="s">
        <v>1989</v>
      </c>
      <c r="P56" s="2" t="s">
        <v>1790</v>
      </c>
      <c r="Q56" s="19">
        <v>3</v>
      </c>
      <c r="R56" s="2" t="s">
        <v>1799</v>
      </c>
      <c r="S56" s="13" t="s">
        <v>1791</v>
      </c>
      <c r="T56" s="17">
        <v>20136</v>
      </c>
      <c r="U56" s="17">
        <v>36207</v>
      </c>
      <c r="V56" s="17">
        <v>41686</v>
      </c>
      <c r="W56" s="17" t="s">
        <v>1798</v>
      </c>
      <c r="X56" s="17" t="s">
        <v>1991</v>
      </c>
      <c r="Y56" s="13">
        <f t="shared" ca="1" si="6"/>
        <v>49556</v>
      </c>
      <c r="Z56" s="13">
        <f t="shared" ca="1" si="7"/>
        <v>259</v>
      </c>
      <c r="AA56" s="30" t="str">
        <f t="shared" si="0"/>
        <v>Finance</v>
      </c>
    </row>
    <row r="57" spans="1:27" ht="18" customHeight="1" x14ac:dyDescent="0.3">
      <c r="A57" s="13">
        <v>56</v>
      </c>
      <c r="B57" s="13">
        <v>56</v>
      </c>
      <c r="C57" s="13" t="s">
        <v>56</v>
      </c>
      <c r="D57" s="13" t="s">
        <v>2032</v>
      </c>
      <c r="E57" s="13" t="str">
        <f t="shared" si="1"/>
        <v>Sebastian.tian Greer@bnna.com</v>
      </c>
      <c r="F57" s="13" t="s">
        <v>1667</v>
      </c>
      <c r="G57" s="13" t="s">
        <v>761</v>
      </c>
      <c r="H57" s="13" t="s">
        <v>765</v>
      </c>
      <c r="I57" s="13" t="s">
        <v>766</v>
      </c>
      <c r="J57" s="13" t="s">
        <v>1735</v>
      </c>
      <c r="K57" s="13" t="s">
        <v>1736</v>
      </c>
      <c r="L57" s="3" t="s">
        <v>1899</v>
      </c>
      <c r="M57" s="15" t="s">
        <v>1727</v>
      </c>
      <c r="N57" s="2" t="s">
        <v>1787</v>
      </c>
      <c r="O57" s="15" t="s">
        <v>1989</v>
      </c>
      <c r="P57" s="2" t="s">
        <v>1784</v>
      </c>
      <c r="Q57" s="19">
        <v>3</v>
      </c>
      <c r="R57" s="2" t="s">
        <v>1799</v>
      </c>
      <c r="S57" s="13" t="s">
        <v>1796</v>
      </c>
      <c r="T57" s="17">
        <v>26591</v>
      </c>
      <c r="U57" s="17">
        <v>41566</v>
      </c>
      <c r="V57" s="17">
        <v>41931</v>
      </c>
      <c r="W57" s="17" t="s">
        <v>1989</v>
      </c>
      <c r="X57" s="13" t="s">
        <v>1998</v>
      </c>
      <c r="Y57" s="13">
        <f t="shared" ca="1" si="6"/>
        <v>55946</v>
      </c>
      <c r="Z57" s="13">
        <f t="shared" ca="1" si="7"/>
        <v>2636</v>
      </c>
      <c r="AA57" s="30" t="str">
        <f t="shared" si="0"/>
        <v>Finance</v>
      </c>
    </row>
    <row r="58" spans="1:27" ht="14.4" x14ac:dyDescent="0.3">
      <c r="A58" s="13">
        <v>57</v>
      </c>
      <c r="B58" s="13">
        <v>57</v>
      </c>
      <c r="C58" s="13" t="s">
        <v>91</v>
      </c>
      <c r="D58" s="13" t="s">
        <v>2032</v>
      </c>
      <c r="E58" s="13" t="str">
        <f t="shared" si="1"/>
        <v>Adara.Medina@bnna.com</v>
      </c>
      <c r="F58" s="13" t="s">
        <v>1668</v>
      </c>
      <c r="G58" s="13" t="s">
        <v>761</v>
      </c>
      <c r="H58" s="13" t="s">
        <v>765</v>
      </c>
      <c r="I58" s="13" t="s">
        <v>768</v>
      </c>
      <c r="J58" s="2" t="s">
        <v>2033</v>
      </c>
      <c r="K58" s="2" t="s">
        <v>1731</v>
      </c>
      <c r="L58" s="2" t="s">
        <v>1730</v>
      </c>
      <c r="M58" s="15" t="s">
        <v>1725</v>
      </c>
      <c r="N58" s="2" t="s">
        <v>1787</v>
      </c>
      <c r="O58" s="15" t="s">
        <v>1989</v>
      </c>
      <c r="P58" s="15" t="s">
        <v>1790</v>
      </c>
      <c r="Q58" s="19">
        <v>2</v>
      </c>
      <c r="R58" s="2" t="s">
        <v>1797</v>
      </c>
      <c r="S58" s="13" t="s">
        <v>1795</v>
      </c>
      <c r="T58" s="17">
        <v>28157</v>
      </c>
      <c r="U58" s="17">
        <v>35827</v>
      </c>
      <c r="V58" s="17">
        <v>41671</v>
      </c>
      <c r="W58" s="17" t="s">
        <v>1798</v>
      </c>
      <c r="X58" s="17" t="s">
        <v>1997</v>
      </c>
      <c r="Y58" s="13">
        <f ca="1">RANDBETWEEN(10000,40000)</f>
        <v>31519</v>
      </c>
      <c r="Z58" s="13">
        <v>0</v>
      </c>
      <c r="AA58" s="30" t="str">
        <f t="shared" si="0"/>
        <v>Finance</v>
      </c>
    </row>
    <row r="59" spans="1:27" ht="14.4" x14ac:dyDescent="0.3">
      <c r="A59" s="13">
        <v>58</v>
      </c>
      <c r="B59" s="13">
        <v>58</v>
      </c>
      <c r="C59" s="1" t="s">
        <v>940</v>
      </c>
      <c r="D59" s="13" t="s">
        <v>2032</v>
      </c>
      <c r="E59" s="13" t="str">
        <f t="shared" si="1"/>
        <v>Thaddeus. Saunders@bnna.com</v>
      </c>
      <c r="F59" s="13" t="s">
        <v>1667</v>
      </c>
      <c r="G59" s="20" t="s">
        <v>761</v>
      </c>
      <c r="H59" s="13" t="s">
        <v>765</v>
      </c>
      <c r="I59" s="20" t="s">
        <v>1679</v>
      </c>
      <c r="J59" s="2" t="s">
        <v>2033</v>
      </c>
      <c r="K59" s="2" t="s">
        <v>1731</v>
      </c>
      <c r="L59" s="2" t="s">
        <v>1730</v>
      </c>
      <c r="M59" s="15" t="s">
        <v>1725</v>
      </c>
      <c r="N59" s="2" t="s">
        <v>1786</v>
      </c>
      <c r="O59" s="15" t="s">
        <v>1798</v>
      </c>
      <c r="P59" s="15" t="s">
        <v>1790</v>
      </c>
      <c r="Q59" s="19">
        <v>1</v>
      </c>
      <c r="R59" s="2" t="s">
        <v>1785</v>
      </c>
      <c r="S59" s="13" t="s">
        <v>1795</v>
      </c>
      <c r="T59" s="17">
        <v>26679</v>
      </c>
      <c r="U59" s="17">
        <v>40193</v>
      </c>
      <c r="V59" s="17">
        <v>41654</v>
      </c>
      <c r="W59" s="17" t="s">
        <v>1798</v>
      </c>
      <c r="X59" s="17" t="s">
        <v>1997</v>
      </c>
      <c r="Y59" s="13">
        <f ca="1">RANDBETWEEN(100000,125000)</f>
        <v>104109</v>
      </c>
      <c r="Z59" s="13">
        <f ca="1">RANDBETWEEN(25000,75000)</f>
        <v>45168</v>
      </c>
      <c r="AA59" s="30" t="str">
        <f t="shared" si="0"/>
        <v>Finance</v>
      </c>
    </row>
    <row r="60" spans="1:27" s="31" customFormat="1" ht="14.4" x14ac:dyDescent="0.3">
      <c r="A60" s="31">
        <v>59</v>
      </c>
      <c r="B60" s="31" t="s">
        <v>2053</v>
      </c>
      <c r="C60" s="32" t="s">
        <v>2054</v>
      </c>
      <c r="D60" s="31" t="s">
        <v>2032</v>
      </c>
      <c r="E60" s="33" t="s">
        <v>2059</v>
      </c>
      <c r="F60" s="31" t="s">
        <v>1667</v>
      </c>
      <c r="G60" s="31" t="s">
        <v>1684</v>
      </c>
      <c r="H60" s="31" t="s">
        <v>1687</v>
      </c>
      <c r="I60" s="31" t="s">
        <v>1685</v>
      </c>
      <c r="J60" s="34" t="s">
        <v>2053</v>
      </c>
      <c r="K60" s="35" t="s">
        <v>1731</v>
      </c>
      <c r="L60" s="35" t="s">
        <v>1730</v>
      </c>
      <c r="M60" s="34" t="s">
        <v>1725</v>
      </c>
      <c r="N60" s="35" t="s">
        <v>1787</v>
      </c>
      <c r="O60" s="34" t="s">
        <v>1989</v>
      </c>
      <c r="P60" s="35" t="s">
        <v>1784</v>
      </c>
      <c r="Q60" s="36">
        <v>3</v>
      </c>
      <c r="R60" s="35" t="s">
        <v>1800</v>
      </c>
      <c r="S60" s="31" t="s">
        <v>1795</v>
      </c>
      <c r="T60" s="37">
        <v>27650</v>
      </c>
      <c r="U60" s="37">
        <v>36782</v>
      </c>
      <c r="V60" s="37">
        <v>41895</v>
      </c>
      <c r="W60" s="37" t="s">
        <v>1798</v>
      </c>
      <c r="X60" s="37" t="s">
        <v>1994</v>
      </c>
      <c r="Y60" s="31">
        <f ca="1">RANDBETWEEN(35000,65000)</f>
        <v>44990</v>
      </c>
      <c r="Z60" s="31">
        <f ca="1">RANDBETWEEN(0,3000)</f>
        <v>561</v>
      </c>
      <c r="AA60" s="38" t="str">
        <f t="shared" si="0"/>
        <v>Human Resources</v>
      </c>
    </row>
    <row r="61" spans="1:27" ht="14.4" x14ac:dyDescent="0.3">
      <c r="A61" s="13">
        <v>60</v>
      </c>
      <c r="B61" s="13" t="s">
        <v>2053</v>
      </c>
      <c r="C61" s="1" t="s">
        <v>1300</v>
      </c>
      <c r="D61" s="13" t="s">
        <v>2032</v>
      </c>
      <c r="E61" s="13" t="str">
        <f t="shared" si="1"/>
        <v>Thane. Smith@bnna.com</v>
      </c>
      <c r="F61" s="13" t="s">
        <v>1667</v>
      </c>
      <c r="G61" s="13" t="s">
        <v>1684</v>
      </c>
      <c r="H61" s="13" t="s">
        <v>1687</v>
      </c>
      <c r="I61" s="13" t="s">
        <v>1685</v>
      </c>
      <c r="J61" s="15" t="s">
        <v>2053</v>
      </c>
      <c r="K61" s="2" t="s">
        <v>1731</v>
      </c>
      <c r="L61" s="2" t="s">
        <v>1730</v>
      </c>
      <c r="M61" s="15" t="s">
        <v>1725</v>
      </c>
      <c r="N61" s="2" t="s">
        <v>1787</v>
      </c>
      <c r="O61" s="15" t="s">
        <v>1989</v>
      </c>
      <c r="P61" s="2" t="s">
        <v>1784</v>
      </c>
      <c r="Q61" s="19">
        <v>3</v>
      </c>
      <c r="R61" s="2" t="s">
        <v>1785</v>
      </c>
      <c r="S61" s="13" t="s">
        <v>1796</v>
      </c>
      <c r="T61" s="17">
        <v>25389</v>
      </c>
      <c r="U61" s="17">
        <v>39268</v>
      </c>
      <c r="V61" s="17">
        <v>41825</v>
      </c>
      <c r="W61" s="17" t="s">
        <v>1798</v>
      </c>
      <c r="X61" s="17" t="s">
        <v>1994</v>
      </c>
      <c r="Y61" s="13">
        <f ca="1">RANDBETWEEN(35000,65000)</f>
        <v>41972</v>
      </c>
      <c r="Z61" s="13">
        <f ca="1">RANDBETWEEN(0,3000)</f>
        <v>416</v>
      </c>
      <c r="AA61" s="30" t="str">
        <f t="shared" si="0"/>
        <v>Human Resources</v>
      </c>
    </row>
    <row r="62" spans="1:27" ht="14.4" x14ac:dyDescent="0.3">
      <c r="A62" s="13">
        <v>61</v>
      </c>
      <c r="B62" s="13" t="s">
        <v>2053</v>
      </c>
      <c r="C62" s="1" t="s">
        <v>1435</v>
      </c>
      <c r="D62" s="13" t="s">
        <v>2032</v>
      </c>
      <c r="E62" s="13" t="str">
        <f t="shared" si="1"/>
        <v>Shelby.rujillo@bnna.com</v>
      </c>
      <c r="F62" s="13" t="s">
        <v>1668</v>
      </c>
      <c r="G62" s="20" t="s">
        <v>1684</v>
      </c>
      <c r="H62" s="20" t="s">
        <v>1687</v>
      </c>
      <c r="I62" s="13" t="s">
        <v>1686</v>
      </c>
      <c r="J62" s="15" t="s">
        <v>2053</v>
      </c>
      <c r="K62" s="2" t="s">
        <v>1738</v>
      </c>
      <c r="L62" s="20"/>
      <c r="M62" s="15" t="s">
        <v>1729</v>
      </c>
      <c r="N62" s="2" t="s">
        <v>1787</v>
      </c>
      <c r="O62" s="15" t="s">
        <v>1989</v>
      </c>
      <c r="P62" s="15" t="s">
        <v>1790</v>
      </c>
      <c r="Q62" s="19">
        <v>2</v>
      </c>
      <c r="R62" s="2" t="s">
        <v>1797</v>
      </c>
      <c r="S62" s="13" t="s">
        <v>1793</v>
      </c>
      <c r="T62" s="17">
        <v>27317</v>
      </c>
      <c r="U62" s="17">
        <v>40466</v>
      </c>
      <c r="V62" s="17">
        <v>41927</v>
      </c>
      <c r="W62" s="17" t="s">
        <v>1798</v>
      </c>
      <c r="X62" s="17" t="s">
        <v>1991</v>
      </c>
      <c r="Y62" s="13">
        <f ca="1">RANDBETWEEN(10000,40000)</f>
        <v>14271</v>
      </c>
      <c r="Z62" s="13">
        <v>0</v>
      </c>
      <c r="AA62" s="30" t="str">
        <f t="shared" si="0"/>
        <v>Human Resources</v>
      </c>
    </row>
    <row r="63" spans="1:27" ht="14.4" x14ac:dyDescent="0.3">
      <c r="A63" s="13">
        <v>62</v>
      </c>
      <c r="B63" s="13" t="s">
        <v>2053</v>
      </c>
      <c r="C63" s="13" t="s">
        <v>1245</v>
      </c>
      <c r="D63" s="13" t="s">
        <v>2032</v>
      </c>
      <c r="E63" s="13" t="str">
        <f t="shared" si="1"/>
        <v>Melyssa.sa Britt@bnna.com</v>
      </c>
      <c r="F63" s="13" t="s">
        <v>1668</v>
      </c>
      <c r="G63" s="13" t="s">
        <v>1684</v>
      </c>
      <c r="H63" s="13" t="s">
        <v>1687</v>
      </c>
      <c r="I63" s="13" t="s">
        <v>1685</v>
      </c>
      <c r="J63" s="15" t="s">
        <v>2053</v>
      </c>
      <c r="K63" s="2" t="s">
        <v>1731</v>
      </c>
      <c r="L63" s="2" t="s">
        <v>1730</v>
      </c>
      <c r="M63" s="15" t="s">
        <v>1725</v>
      </c>
      <c r="N63" s="2" t="s">
        <v>1787</v>
      </c>
      <c r="O63" s="15" t="s">
        <v>1989</v>
      </c>
      <c r="P63" s="15" t="s">
        <v>1790</v>
      </c>
      <c r="Q63" s="19">
        <v>2</v>
      </c>
      <c r="R63" s="2" t="s">
        <v>1799</v>
      </c>
      <c r="S63" s="13" t="s">
        <v>1791</v>
      </c>
      <c r="T63" s="17">
        <v>28483</v>
      </c>
      <c r="U63" s="17">
        <v>35788</v>
      </c>
      <c r="V63" s="17">
        <v>41997</v>
      </c>
      <c r="W63" s="17" t="s">
        <v>1798</v>
      </c>
      <c r="X63" s="17" t="s">
        <v>1993</v>
      </c>
      <c r="Y63" s="13">
        <f ca="1">RANDBETWEEN(10000,40000)</f>
        <v>12832</v>
      </c>
      <c r="Z63" s="13">
        <v>0</v>
      </c>
      <c r="AA63" s="30" t="str">
        <f t="shared" si="0"/>
        <v>Human Resources</v>
      </c>
    </row>
    <row r="64" spans="1:27" ht="43.2" x14ac:dyDescent="0.3">
      <c r="A64" s="13">
        <v>63</v>
      </c>
      <c r="B64" s="13" t="s">
        <v>2053</v>
      </c>
      <c r="C64" s="13" t="s">
        <v>206</v>
      </c>
      <c r="D64" s="13" t="s">
        <v>2032</v>
      </c>
      <c r="E64" s="13" t="str">
        <f t="shared" si="1"/>
        <v>Javier.artinez@bnna.com</v>
      </c>
      <c r="F64" s="13" t="s">
        <v>1667</v>
      </c>
      <c r="G64" s="13" t="s">
        <v>1684</v>
      </c>
      <c r="H64" s="13" t="s">
        <v>1687</v>
      </c>
      <c r="I64" s="13" t="s">
        <v>1686</v>
      </c>
      <c r="J64" s="15" t="s">
        <v>2053</v>
      </c>
      <c r="K64" s="2" t="s">
        <v>1737</v>
      </c>
      <c r="L64" s="3" t="s">
        <v>1912</v>
      </c>
      <c r="M64" s="15" t="s">
        <v>1728</v>
      </c>
      <c r="N64" s="2" t="s">
        <v>1787</v>
      </c>
      <c r="O64" s="15" t="s">
        <v>1989</v>
      </c>
      <c r="P64" s="15" t="s">
        <v>1790</v>
      </c>
      <c r="Q64" s="19">
        <v>2</v>
      </c>
      <c r="R64" s="2" t="s">
        <v>1797</v>
      </c>
      <c r="S64" s="13" t="s">
        <v>1792</v>
      </c>
      <c r="T64" s="17">
        <v>23994</v>
      </c>
      <c r="U64" s="17">
        <v>31664</v>
      </c>
      <c r="V64" s="17">
        <v>41891</v>
      </c>
      <c r="W64" s="17" t="s">
        <v>1798</v>
      </c>
      <c r="X64" s="17" t="s">
        <v>1993</v>
      </c>
      <c r="Y64" s="13">
        <f ca="1">RANDBETWEEN(10000,40000)</f>
        <v>16591</v>
      </c>
      <c r="Z64" s="13">
        <v>0</v>
      </c>
      <c r="AA64" s="30" t="str">
        <f t="shared" si="0"/>
        <v>Human Resources</v>
      </c>
    </row>
    <row r="65" spans="1:27" ht="14.4" x14ac:dyDescent="0.3">
      <c r="A65" s="13">
        <v>64</v>
      </c>
      <c r="B65" s="13" t="s">
        <v>2053</v>
      </c>
      <c r="C65" s="1" t="s">
        <v>883</v>
      </c>
      <c r="D65" s="13" t="s">
        <v>2032</v>
      </c>
      <c r="E65" s="13" t="str">
        <f t="shared" si="1"/>
        <v>Shad.nyder@bnna.com</v>
      </c>
      <c r="F65" s="13" t="s">
        <v>1667</v>
      </c>
      <c r="G65" s="20" t="s">
        <v>1684</v>
      </c>
      <c r="H65" s="13" t="s">
        <v>1687</v>
      </c>
      <c r="I65" s="20" t="s">
        <v>1686</v>
      </c>
      <c r="J65" s="15" t="s">
        <v>2053</v>
      </c>
      <c r="K65" s="2" t="s">
        <v>1733</v>
      </c>
      <c r="L65" s="2" t="s">
        <v>1734</v>
      </c>
      <c r="M65" s="15" t="s">
        <v>1726</v>
      </c>
      <c r="N65" s="15" t="s">
        <v>1787</v>
      </c>
      <c r="O65" s="15" t="s">
        <v>1989</v>
      </c>
      <c r="P65" s="15" t="s">
        <v>1784</v>
      </c>
      <c r="Q65" s="19">
        <v>4</v>
      </c>
      <c r="R65" s="2" t="s">
        <v>1797</v>
      </c>
      <c r="S65" s="13" t="s">
        <v>1794</v>
      </c>
      <c r="T65" s="17">
        <v>19902</v>
      </c>
      <c r="U65" s="17">
        <v>29399</v>
      </c>
      <c r="V65" s="17">
        <v>41817</v>
      </c>
      <c r="W65" s="17" t="s">
        <v>1798</v>
      </c>
      <c r="X65" s="17" t="s">
        <v>1994</v>
      </c>
      <c r="Y65" s="13">
        <f ca="1">RANDBETWEEN(35000,75000)</f>
        <v>44589</v>
      </c>
      <c r="Z65" s="13">
        <f ca="1">RANDBETWEEN(2500,10000)</f>
        <v>3182</v>
      </c>
      <c r="AA65" s="30" t="str">
        <f t="shared" si="0"/>
        <v>Human Resources</v>
      </c>
    </row>
    <row r="66" spans="1:27" ht="43.2" x14ac:dyDescent="0.3">
      <c r="A66" s="13">
        <v>65</v>
      </c>
      <c r="B66" s="13" t="s">
        <v>2053</v>
      </c>
      <c r="C66" s="13" t="s">
        <v>481</v>
      </c>
      <c r="D66" s="13" t="s">
        <v>2032</v>
      </c>
      <c r="E66" s="13" t="str">
        <f t="shared" si="1"/>
        <v>Hye-Yul.Yul Gang@bnna.com</v>
      </c>
      <c r="F66" s="13" t="s">
        <v>1667</v>
      </c>
      <c r="G66" s="13" t="s">
        <v>1684</v>
      </c>
      <c r="H66" s="13" t="s">
        <v>1687</v>
      </c>
      <c r="I66" s="13" t="s">
        <v>1686</v>
      </c>
      <c r="J66" s="15" t="s">
        <v>2053</v>
      </c>
      <c r="K66" s="20" t="s">
        <v>1736</v>
      </c>
      <c r="L66" s="3" t="s">
        <v>1899</v>
      </c>
      <c r="M66" s="15" t="s">
        <v>1727</v>
      </c>
      <c r="N66" s="2" t="s">
        <v>1787</v>
      </c>
      <c r="O66" s="15" t="s">
        <v>1989</v>
      </c>
      <c r="P66" s="15" t="s">
        <v>1790</v>
      </c>
      <c r="Q66" s="19">
        <v>2</v>
      </c>
      <c r="R66" s="2" t="s">
        <v>1797</v>
      </c>
      <c r="S66" s="13" t="s">
        <v>1796</v>
      </c>
      <c r="T66" s="17">
        <v>26432</v>
      </c>
      <c r="U66" s="17">
        <v>39215</v>
      </c>
      <c r="V66" s="17">
        <v>41772</v>
      </c>
      <c r="W66" s="17" t="s">
        <v>1798</v>
      </c>
      <c r="X66" s="17" t="s">
        <v>1994</v>
      </c>
      <c r="Y66" s="13">
        <f ca="1">RANDBETWEEN(10000,40000)</f>
        <v>12465</v>
      </c>
      <c r="Z66" s="13">
        <v>0</v>
      </c>
      <c r="AA66" s="30" t="str">
        <f t="shared" si="0"/>
        <v>Human Resources</v>
      </c>
    </row>
    <row r="67" spans="1:27" ht="14.4" x14ac:dyDescent="0.3">
      <c r="A67" s="13">
        <v>66</v>
      </c>
      <c r="B67" s="13" t="s">
        <v>2053</v>
      </c>
      <c r="C67" s="1" t="s">
        <v>1081</v>
      </c>
      <c r="D67" s="13" t="s">
        <v>2032</v>
      </c>
      <c r="E67" s="13" t="str">
        <f t="shared" si="1"/>
        <v>Dalton.rawford@bnna.com</v>
      </c>
      <c r="F67" s="13" t="s">
        <v>1667</v>
      </c>
      <c r="G67" s="20" t="s">
        <v>1684</v>
      </c>
      <c r="H67" s="20" t="s">
        <v>1688</v>
      </c>
      <c r="I67" s="13" t="s">
        <v>1689</v>
      </c>
      <c r="J67" s="15" t="s">
        <v>2053</v>
      </c>
      <c r="K67" s="2" t="s">
        <v>1731</v>
      </c>
      <c r="L67" s="2" t="s">
        <v>1730</v>
      </c>
      <c r="M67" s="15" t="s">
        <v>1725</v>
      </c>
      <c r="N67" s="2" t="s">
        <v>1788</v>
      </c>
      <c r="O67" s="15" t="s">
        <v>1798</v>
      </c>
      <c r="P67" s="15" t="s">
        <v>1784</v>
      </c>
      <c r="Q67" s="19">
        <v>7</v>
      </c>
      <c r="R67" s="2" t="s">
        <v>1800</v>
      </c>
      <c r="S67" s="13" t="s">
        <v>1795</v>
      </c>
      <c r="T67" s="17">
        <v>19786</v>
      </c>
      <c r="U67" s="17">
        <v>35492</v>
      </c>
      <c r="V67" s="17">
        <v>41701</v>
      </c>
      <c r="W67" s="17" t="s">
        <v>1798</v>
      </c>
      <c r="X67" s="17" t="s">
        <v>1991</v>
      </c>
      <c r="Y67" s="13">
        <f ca="1">RANDBETWEEN(75000,150000)</f>
        <v>79135</v>
      </c>
      <c r="Z67" s="13">
        <f ca="1">RANDBETWEEN(10000,25000)</f>
        <v>14338</v>
      </c>
      <c r="AA67" s="30" t="str">
        <f t="shared" ref="AA67:AA130" si="8">G67</f>
        <v>Human Resources</v>
      </c>
    </row>
    <row r="68" spans="1:27" ht="14.4" x14ac:dyDescent="0.3">
      <c r="A68" s="13">
        <v>67</v>
      </c>
      <c r="B68" s="13" t="s">
        <v>2053</v>
      </c>
      <c r="C68" s="13" t="s">
        <v>485</v>
      </c>
      <c r="D68" s="13" t="s">
        <v>2032</v>
      </c>
      <c r="E68" s="13" t="str">
        <f t="shared" ref="E68:E131" si="9">LEFT(C68,FIND(" ",C68)-1)&amp;"."&amp;RIGHT(C68,FIND(" ",C68))&amp;"@bnna.com"</f>
        <v>Isabel.el Rios@bnna.com</v>
      </c>
      <c r="F68" s="13" t="s">
        <v>1668</v>
      </c>
      <c r="G68" s="20" t="s">
        <v>1684</v>
      </c>
      <c r="H68" s="20" t="s">
        <v>1688</v>
      </c>
      <c r="I68" s="13" t="s">
        <v>1690</v>
      </c>
      <c r="J68" s="15" t="s">
        <v>2053</v>
      </c>
      <c r="K68" s="2" t="s">
        <v>1731</v>
      </c>
      <c r="L68" s="2" t="s">
        <v>1730</v>
      </c>
      <c r="M68" s="15" t="s">
        <v>1725</v>
      </c>
      <c r="N68" s="2" t="s">
        <v>1787</v>
      </c>
      <c r="O68" s="15" t="s">
        <v>1989</v>
      </c>
      <c r="P68" s="15" t="s">
        <v>1790</v>
      </c>
      <c r="Q68" s="19">
        <v>2</v>
      </c>
      <c r="R68" s="2" t="s">
        <v>1785</v>
      </c>
      <c r="S68" s="13" t="s">
        <v>1795</v>
      </c>
      <c r="T68" s="17">
        <v>23480</v>
      </c>
      <c r="U68" s="17">
        <v>30419</v>
      </c>
      <c r="V68" s="17">
        <v>41742</v>
      </c>
      <c r="W68" s="17" t="s">
        <v>1798</v>
      </c>
      <c r="X68" s="17" t="s">
        <v>1993</v>
      </c>
      <c r="Y68" s="13">
        <f ca="1">RANDBETWEEN(10000,40000)</f>
        <v>24595</v>
      </c>
      <c r="Z68" s="13">
        <v>0</v>
      </c>
      <c r="AA68" s="30" t="str">
        <f t="shared" si="8"/>
        <v>Human Resources</v>
      </c>
    </row>
    <row r="69" spans="1:27" ht="14.4" x14ac:dyDescent="0.3">
      <c r="A69" s="13">
        <v>68</v>
      </c>
      <c r="B69" s="13" t="s">
        <v>2053</v>
      </c>
      <c r="C69" s="1" t="s">
        <v>1638</v>
      </c>
      <c r="D69" s="13" t="s">
        <v>2032</v>
      </c>
      <c r="E69" s="13" t="str">
        <f t="shared" si="9"/>
        <v>Leslie.Sanchez@bnna.com</v>
      </c>
      <c r="F69" s="13" t="s">
        <v>1668</v>
      </c>
      <c r="G69" s="20" t="s">
        <v>1684</v>
      </c>
      <c r="H69" s="20" t="s">
        <v>1688</v>
      </c>
      <c r="I69" s="13" t="s">
        <v>1690</v>
      </c>
      <c r="J69" s="15" t="s">
        <v>2053</v>
      </c>
      <c r="K69" s="2" t="s">
        <v>1731</v>
      </c>
      <c r="L69" s="2" t="s">
        <v>1730</v>
      </c>
      <c r="M69" s="15" t="s">
        <v>1725</v>
      </c>
      <c r="N69" s="2" t="s">
        <v>1787</v>
      </c>
      <c r="O69" s="15" t="s">
        <v>1989</v>
      </c>
      <c r="P69" s="15" t="s">
        <v>1790</v>
      </c>
      <c r="Q69" s="19">
        <v>2</v>
      </c>
      <c r="R69" s="2" t="s">
        <v>1785</v>
      </c>
      <c r="S69" s="13" t="s">
        <v>1791</v>
      </c>
      <c r="T69" s="17">
        <v>22011</v>
      </c>
      <c r="U69" s="17">
        <v>37351</v>
      </c>
      <c r="V69" s="17">
        <v>41734</v>
      </c>
      <c r="W69" s="17" t="s">
        <v>1798</v>
      </c>
      <c r="X69" s="17" t="s">
        <v>1995</v>
      </c>
      <c r="Y69" s="13">
        <f ca="1">RANDBETWEEN(10000,40000)</f>
        <v>23242</v>
      </c>
      <c r="Z69" s="13">
        <v>0</v>
      </c>
      <c r="AA69" s="30" t="str">
        <f t="shared" si="8"/>
        <v>Human Resources</v>
      </c>
    </row>
    <row r="70" spans="1:27" ht="14.4" x14ac:dyDescent="0.3">
      <c r="A70" s="13">
        <v>69</v>
      </c>
      <c r="B70" s="13" t="s">
        <v>2053</v>
      </c>
      <c r="C70" s="13" t="s">
        <v>170</v>
      </c>
      <c r="D70" s="13" t="s">
        <v>2032</v>
      </c>
      <c r="E70" s="13" t="str">
        <f t="shared" si="9"/>
        <v>Andrew. Samuel@bnna.com</v>
      </c>
      <c r="F70" s="13" t="s">
        <v>1667</v>
      </c>
      <c r="G70" s="20" t="s">
        <v>1684</v>
      </c>
      <c r="H70" s="20" t="s">
        <v>1688</v>
      </c>
      <c r="I70" s="13" t="s">
        <v>1690</v>
      </c>
      <c r="J70" s="15" t="s">
        <v>2053</v>
      </c>
      <c r="K70" s="2" t="s">
        <v>1731</v>
      </c>
      <c r="L70" s="2" t="s">
        <v>1730</v>
      </c>
      <c r="M70" s="15" t="s">
        <v>1725</v>
      </c>
      <c r="N70" s="2" t="s">
        <v>1787</v>
      </c>
      <c r="O70" s="15" t="s">
        <v>1989</v>
      </c>
      <c r="P70" s="15" t="s">
        <v>1790</v>
      </c>
      <c r="Q70" s="19">
        <v>2</v>
      </c>
      <c r="R70" s="2" t="s">
        <v>1797</v>
      </c>
      <c r="S70" s="13" t="s">
        <v>1792</v>
      </c>
      <c r="T70" s="17">
        <v>20923</v>
      </c>
      <c r="U70" s="17">
        <v>35898</v>
      </c>
      <c r="V70" s="17">
        <v>41742</v>
      </c>
      <c r="W70" s="17" t="s">
        <v>1798</v>
      </c>
      <c r="X70" s="17" t="s">
        <v>1995</v>
      </c>
      <c r="Y70" s="13">
        <f ca="1">RANDBETWEEN(10000,40000)</f>
        <v>20881</v>
      </c>
      <c r="Z70" s="13">
        <v>0</v>
      </c>
      <c r="AA70" s="30" t="str">
        <f t="shared" si="8"/>
        <v>Human Resources</v>
      </c>
    </row>
    <row r="71" spans="1:27" ht="14.4" x14ac:dyDescent="0.3">
      <c r="A71" s="13">
        <v>70</v>
      </c>
      <c r="B71" s="13" t="s">
        <v>2053</v>
      </c>
      <c r="C71" s="13" t="s">
        <v>201</v>
      </c>
      <c r="D71" s="13" t="s">
        <v>2032</v>
      </c>
      <c r="E71" s="13" t="str">
        <f t="shared" si="9"/>
        <v>Arvid.rsvärd@bnna.com</v>
      </c>
      <c r="F71" s="13" t="s">
        <v>1667</v>
      </c>
      <c r="G71" s="20" t="s">
        <v>1684</v>
      </c>
      <c r="H71" s="20" t="s">
        <v>1688</v>
      </c>
      <c r="I71" s="13" t="s">
        <v>1690</v>
      </c>
      <c r="J71" s="15" t="s">
        <v>2053</v>
      </c>
      <c r="K71" s="2" t="s">
        <v>1731</v>
      </c>
      <c r="L71" s="2" t="s">
        <v>1730</v>
      </c>
      <c r="M71" s="15" t="s">
        <v>1725</v>
      </c>
      <c r="N71" s="2" t="s">
        <v>1787</v>
      </c>
      <c r="O71" s="15" t="s">
        <v>1989</v>
      </c>
      <c r="P71" s="15" t="s">
        <v>1790</v>
      </c>
      <c r="Q71" s="19">
        <v>2</v>
      </c>
      <c r="R71" s="2" t="s">
        <v>1797</v>
      </c>
      <c r="S71" s="13" t="s">
        <v>1791</v>
      </c>
      <c r="T71" s="17">
        <v>32188</v>
      </c>
      <c r="U71" s="17">
        <v>40224</v>
      </c>
      <c r="V71" s="17">
        <v>41685</v>
      </c>
      <c r="W71" s="17" t="s">
        <v>1798</v>
      </c>
      <c r="X71" s="17" t="s">
        <v>1995</v>
      </c>
      <c r="Y71" s="13">
        <f ca="1">RANDBETWEEN(10000,40000)</f>
        <v>14777</v>
      </c>
      <c r="Z71" s="13">
        <v>0</v>
      </c>
      <c r="AA71" s="30" t="str">
        <f t="shared" si="8"/>
        <v>Human Resources</v>
      </c>
    </row>
    <row r="72" spans="1:27" ht="14.4" x14ac:dyDescent="0.3">
      <c r="A72" s="13">
        <v>71</v>
      </c>
      <c r="B72" s="13" t="s">
        <v>2053</v>
      </c>
      <c r="C72" s="13" t="s">
        <v>317</v>
      </c>
      <c r="D72" s="13" t="s">
        <v>2032</v>
      </c>
      <c r="E72" s="13" t="str">
        <f t="shared" si="9"/>
        <v>Jack.orbes@bnna.com</v>
      </c>
      <c r="F72" s="13" t="s">
        <v>1667</v>
      </c>
      <c r="G72" s="20" t="s">
        <v>1684</v>
      </c>
      <c r="H72" s="20" t="s">
        <v>1688</v>
      </c>
      <c r="I72" s="13" t="s">
        <v>1690</v>
      </c>
      <c r="J72" s="15" t="s">
        <v>2053</v>
      </c>
      <c r="K72" s="2" t="s">
        <v>1731</v>
      </c>
      <c r="L72" s="2" t="s">
        <v>1730</v>
      </c>
      <c r="M72" s="15" t="s">
        <v>1725</v>
      </c>
      <c r="N72" s="2" t="s">
        <v>1787</v>
      </c>
      <c r="O72" s="15" t="s">
        <v>1989</v>
      </c>
      <c r="P72" s="15" t="s">
        <v>1790</v>
      </c>
      <c r="Q72" s="19">
        <v>2</v>
      </c>
      <c r="R72" s="2" t="s">
        <v>1797</v>
      </c>
      <c r="S72" s="13" t="s">
        <v>1794</v>
      </c>
      <c r="T72" s="17">
        <v>23734</v>
      </c>
      <c r="U72" s="17">
        <v>35422</v>
      </c>
      <c r="V72" s="17">
        <v>41996</v>
      </c>
      <c r="W72" s="17" t="s">
        <v>1798</v>
      </c>
      <c r="X72" s="17" t="s">
        <v>1995</v>
      </c>
      <c r="Y72" s="13">
        <f ca="1">RANDBETWEEN(10000,40000)</f>
        <v>34999</v>
      </c>
      <c r="Z72" s="13">
        <v>0</v>
      </c>
      <c r="AA72" s="30" t="str">
        <f t="shared" si="8"/>
        <v>Human Resources</v>
      </c>
    </row>
    <row r="73" spans="1:27" ht="14.4" x14ac:dyDescent="0.3">
      <c r="A73" s="13">
        <v>72</v>
      </c>
      <c r="B73" s="13" t="s">
        <v>2053</v>
      </c>
      <c r="C73" s="1" t="s">
        <v>1116</v>
      </c>
      <c r="D73" s="13" t="s">
        <v>2032</v>
      </c>
      <c r="E73" s="13" t="str">
        <f t="shared" si="9"/>
        <v>Felix. Kline@bnna.com</v>
      </c>
      <c r="F73" s="13" t="s">
        <v>1667</v>
      </c>
      <c r="G73" s="20" t="s">
        <v>1684</v>
      </c>
      <c r="H73" s="20" t="s">
        <v>1688</v>
      </c>
      <c r="I73" s="13" t="s">
        <v>1691</v>
      </c>
      <c r="J73" s="15" t="s">
        <v>2053</v>
      </c>
      <c r="K73" s="2" t="s">
        <v>1731</v>
      </c>
      <c r="L73" s="2" t="s">
        <v>1730</v>
      </c>
      <c r="M73" s="15" t="s">
        <v>1725</v>
      </c>
      <c r="N73" s="2" t="s">
        <v>1788</v>
      </c>
      <c r="O73" s="15" t="s">
        <v>1798</v>
      </c>
      <c r="P73" s="2" t="s">
        <v>1784</v>
      </c>
      <c r="Q73" s="16">
        <v>6</v>
      </c>
      <c r="R73" s="2" t="s">
        <v>1797</v>
      </c>
      <c r="S73" s="13" t="s">
        <v>1795</v>
      </c>
      <c r="T73" s="17">
        <v>22887</v>
      </c>
      <c r="U73" s="17">
        <v>38958</v>
      </c>
      <c r="V73" s="17">
        <v>41880</v>
      </c>
      <c r="W73" s="17" t="s">
        <v>1798</v>
      </c>
      <c r="X73" s="17" t="s">
        <v>1995</v>
      </c>
      <c r="Y73" s="13">
        <f ca="1">RANDBETWEEN(75000,125000)</f>
        <v>115131</v>
      </c>
      <c r="Z73" s="13">
        <f ca="1">RANDBETWEEN(5000,25000)</f>
        <v>7001</v>
      </c>
      <c r="AA73" s="30" t="str">
        <f t="shared" si="8"/>
        <v>Human Resources</v>
      </c>
    </row>
    <row r="74" spans="1:27" ht="14.4" x14ac:dyDescent="0.3">
      <c r="A74" s="13">
        <v>73</v>
      </c>
      <c r="B74" s="13" t="s">
        <v>2053</v>
      </c>
      <c r="C74" s="13" t="s">
        <v>664</v>
      </c>
      <c r="D74" s="13" t="s">
        <v>2032</v>
      </c>
      <c r="E74" s="13" t="str">
        <f t="shared" si="9"/>
        <v>Philippe. Lavolier@bnna.com</v>
      </c>
      <c r="F74" s="13" t="s">
        <v>1667</v>
      </c>
      <c r="G74" s="13" t="s">
        <v>1684</v>
      </c>
      <c r="H74" s="13" t="s">
        <v>1692</v>
      </c>
      <c r="I74" s="13" t="s">
        <v>1693</v>
      </c>
      <c r="J74" s="15" t="s">
        <v>2053</v>
      </c>
      <c r="K74" s="2" t="s">
        <v>1731</v>
      </c>
      <c r="L74" s="2" t="s">
        <v>1730</v>
      </c>
      <c r="M74" s="15" t="s">
        <v>1725</v>
      </c>
      <c r="N74" s="2" t="s">
        <v>1787</v>
      </c>
      <c r="O74" s="15" t="s">
        <v>1989</v>
      </c>
      <c r="P74" s="2" t="s">
        <v>1784</v>
      </c>
      <c r="Q74" s="19">
        <v>3</v>
      </c>
      <c r="R74" s="2" t="s">
        <v>1797</v>
      </c>
      <c r="S74" s="13" t="s">
        <v>1795</v>
      </c>
      <c r="T74" s="17">
        <v>23083</v>
      </c>
      <c r="U74" s="17">
        <v>37693</v>
      </c>
      <c r="V74" s="17">
        <v>41711</v>
      </c>
      <c r="W74" s="17" t="s">
        <v>1798</v>
      </c>
      <c r="X74" s="17" t="s">
        <v>1995</v>
      </c>
      <c r="Y74" s="13">
        <f ca="1">RANDBETWEEN(35000,65000)</f>
        <v>40009</v>
      </c>
      <c r="Z74" s="13">
        <f ca="1">RANDBETWEEN(0,3000)</f>
        <v>194</v>
      </c>
      <c r="AA74" s="30" t="str">
        <f t="shared" si="8"/>
        <v>Human Resources</v>
      </c>
    </row>
    <row r="75" spans="1:27" ht="14.4" x14ac:dyDescent="0.3">
      <c r="A75" s="13">
        <v>74</v>
      </c>
      <c r="B75" s="13" t="s">
        <v>2053</v>
      </c>
      <c r="C75" s="13" t="s">
        <v>1010</v>
      </c>
      <c r="D75" s="13" t="s">
        <v>2032</v>
      </c>
      <c r="E75" s="13" t="str">
        <f t="shared" si="9"/>
        <v>Kenneth.neth Cox@bnna.com</v>
      </c>
      <c r="F75" s="13" t="s">
        <v>1667</v>
      </c>
      <c r="G75" s="13" t="s">
        <v>1684</v>
      </c>
      <c r="H75" s="13" t="s">
        <v>1692</v>
      </c>
      <c r="I75" s="13" t="s">
        <v>1693</v>
      </c>
      <c r="J75" s="15" t="s">
        <v>2053</v>
      </c>
      <c r="K75" s="2" t="s">
        <v>1731</v>
      </c>
      <c r="L75" s="2" t="s">
        <v>1730</v>
      </c>
      <c r="M75" s="15" t="s">
        <v>1725</v>
      </c>
      <c r="N75" s="2" t="s">
        <v>1787</v>
      </c>
      <c r="O75" s="15" t="s">
        <v>1989</v>
      </c>
      <c r="P75" s="2" t="s">
        <v>1784</v>
      </c>
      <c r="Q75" s="19">
        <v>3</v>
      </c>
      <c r="R75" s="2" t="s">
        <v>1797</v>
      </c>
      <c r="S75" s="13" t="s">
        <v>1795</v>
      </c>
      <c r="T75" s="17">
        <v>28337</v>
      </c>
      <c r="U75" s="17">
        <v>38564</v>
      </c>
      <c r="V75" s="17">
        <v>41851</v>
      </c>
      <c r="W75" s="17" t="s">
        <v>1798</v>
      </c>
      <c r="X75" s="17" t="s">
        <v>1991</v>
      </c>
      <c r="Y75" s="13">
        <f ca="1">RANDBETWEEN(35000,65000)</f>
        <v>62874</v>
      </c>
      <c r="Z75" s="13">
        <f ca="1">RANDBETWEEN(0,3000)</f>
        <v>1337</v>
      </c>
      <c r="AA75" s="30" t="str">
        <f t="shared" si="8"/>
        <v>Human Resources</v>
      </c>
    </row>
    <row r="76" spans="1:27" ht="14.4" x14ac:dyDescent="0.3">
      <c r="A76" s="13">
        <v>75</v>
      </c>
      <c r="B76" s="13" t="s">
        <v>2053</v>
      </c>
      <c r="C76" s="13" t="s">
        <v>1187</v>
      </c>
      <c r="D76" s="13" t="s">
        <v>2032</v>
      </c>
      <c r="E76" s="13" t="str">
        <f t="shared" si="9"/>
        <v>Cailin.in Wolf@bnna.com</v>
      </c>
      <c r="F76" s="13" t="s">
        <v>1668</v>
      </c>
      <c r="G76" s="13" t="s">
        <v>1684</v>
      </c>
      <c r="H76" s="13" t="s">
        <v>1692</v>
      </c>
      <c r="I76" s="13" t="s">
        <v>1693</v>
      </c>
      <c r="J76" s="15" t="s">
        <v>2053</v>
      </c>
      <c r="K76" s="2" t="s">
        <v>1731</v>
      </c>
      <c r="L76" s="2" t="s">
        <v>1730</v>
      </c>
      <c r="M76" s="15" t="s">
        <v>1725</v>
      </c>
      <c r="N76" s="2" t="s">
        <v>1787</v>
      </c>
      <c r="O76" s="15" t="s">
        <v>1989</v>
      </c>
      <c r="P76" s="2" t="s">
        <v>1784</v>
      </c>
      <c r="Q76" s="19">
        <v>3</v>
      </c>
      <c r="R76" s="2" t="s">
        <v>1799</v>
      </c>
      <c r="S76" s="13" t="s">
        <v>1792</v>
      </c>
      <c r="T76" s="17">
        <v>23509</v>
      </c>
      <c r="U76" s="17">
        <v>37388</v>
      </c>
      <c r="V76" s="17">
        <v>41771</v>
      </c>
      <c r="W76" s="17" t="s">
        <v>1798</v>
      </c>
      <c r="X76" s="17" t="s">
        <v>1994</v>
      </c>
      <c r="Y76" s="13">
        <f ca="1">RANDBETWEEN(35000,65000)</f>
        <v>40756</v>
      </c>
      <c r="Z76" s="13">
        <f ca="1">RANDBETWEEN(0,3000)</f>
        <v>194</v>
      </c>
      <c r="AA76" s="30" t="str">
        <f t="shared" si="8"/>
        <v>Human Resources</v>
      </c>
    </row>
    <row r="77" spans="1:27" ht="14.4" x14ac:dyDescent="0.3">
      <c r="A77" s="13">
        <v>76</v>
      </c>
      <c r="B77" s="13" t="s">
        <v>2053</v>
      </c>
      <c r="C77" s="13" t="s">
        <v>123</v>
      </c>
      <c r="D77" s="13" t="s">
        <v>2032</v>
      </c>
      <c r="E77" s="13" t="str">
        <f t="shared" si="9"/>
        <v>Akemi.ahashi@bnna.com</v>
      </c>
      <c r="F77" s="13" t="s">
        <v>1667</v>
      </c>
      <c r="G77" s="20" t="s">
        <v>1684</v>
      </c>
      <c r="H77" s="20" t="s">
        <v>1692</v>
      </c>
      <c r="I77" s="13" t="s">
        <v>1694</v>
      </c>
      <c r="J77" s="15" t="s">
        <v>2053</v>
      </c>
      <c r="K77" s="2" t="s">
        <v>1731</v>
      </c>
      <c r="L77" s="2" t="s">
        <v>1730</v>
      </c>
      <c r="M77" s="15" t="s">
        <v>1725</v>
      </c>
      <c r="N77" s="2" t="s">
        <v>1788</v>
      </c>
      <c r="O77" s="15" t="s">
        <v>1798</v>
      </c>
      <c r="P77" s="2" t="s">
        <v>1784</v>
      </c>
      <c r="Q77" s="19">
        <v>6</v>
      </c>
      <c r="R77" s="2" t="s">
        <v>1799</v>
      </c>
      <c r="S77" s="13" t="s">
        <v>1794</v>
      </c>
      <c r="T77" s="17">
        <v>24581</v>
      </c>
      <c r="U77" s="17">
        <v>38461</v>
      </c>
      <c r="V77" s="17">
        <v>41748</v>
      </c>
      <c r="W77" s="17" t="s">
        <v>1798</v>
      </c>
      <c r="X77" s="17" t="s">
        <v>1991</v>
      </c>
      <c r="Y77" s="13">
        <f ca="1">RANDBETWEEN(75000,125000)</f>
        <v>117529</v>
      </c>
      <c r="Z77" s="13">
        <f ca="1">RANDBETWEEN(5000,25000)</f>
        <v>17508</v>
      </c>
      <c r="AA77" s="30" t="str">
        <f t="shared" si="8"/>
        <v>Human Resources</v>
      </c>
    </row>
    <row r="78" spans="1:27" ht="14.4" x14ac:dyDescent="0.3">
      <c r="A78" s="13">
        <v>77</v>
      </c>
      <c r="B78" s="13" t="s">
        <v>2053</v>
      </c>
      <c r="C78" s="13" t="s">
        <v>26</v>
      </c>
      <c r="D78" s="13" t="s">
        <v>2032</v>
      </c>
      <c r="E78" s="13" t="str">
        <f t="shared" si="9"/>
        <v>Lee.ossi@bnna.com</v>
      </c>
      <c r="F78" s="13" t="s">
        <v>1667</v>
      </c>
      <c r="G78" s="13" t="s">
        <v>1684</v>
      </c>
      <c r="H78" s="13" t="s">
        <v>1692</v>
      </c>
      <c r="I78" s="13" t="s">
        <v>1694</v>
      </c>
      <c r="J78" s="15" t="s">
        <v>2053</v>
      </c>
      <c r="K78" s="2" t="s">
        <v>1731</v>
      </c>
      <c r="L78" s="2" t="s">
        <v>1730</v>
      </c>
      <c r="M78" s="15" t="s">
        <v>1725</v>
      </c>
      <c r="N78" s="2" t="s">
        <v>1788</v>
      </c>
      <c r="O78" s="15" t="s">
        <v>1798</v>
      </c>
      <c r="P78" s="2" t="s">
        <v>1784</v>
      </c>
      <c r="Q78" s="19">
        <v>6</v>
      </c>
      <c r="R78" s="2" t="s">
        <v>1799</v>
      </c>
      <c r="S78" s="13" t="s">
        <v>1795</v>
      </c>
      <c r="T78" s="17">
        <v>22390</v>
      </c>
      <c r="U78" s="17">
        <v>39191</v>
      </c>
      <c r="V78" s="17">
        <v>41748</v>
      </c>
      <c r="W78" s="17" t="s">
        <v>1798</v>
      </c>
      <c r="X78" s="17" t="s">
        <v>1994</v>
      </c>
      <c r="Y78" s="13">
        <f ca="1">RANDBETWEEN(75000,125000)</f>
        <v>89698</v>
      </c>
      <c r="Z78" s="13">
        <f ca="1">RANDBETWEEN(5000,25000)</f>
        <v>23270</v>
      </c>
      <c r="AA78" s="30" t="str">
        <f t="shared" si="8"/>
        <v>Human Resources</v>
      </c>
    </row>
    <row r="79" spans="1:27" ht="14.4" x14ac:dyDescent="0.3">
      <c r="A79" s="13">
        <v>78</v>
      </c>
      <c r="B79" s="13" t="s">
        <v>2053</v>
      </c>
      <c r="C79" s="13" t="s">
        <v>1257</v>
      </c>
      <c r="D79" s="13" t="s">
        <v>2032</v>
      </c>
      <c r="E79" s="13" t="str">
        <f t="shared" si="9"/>
        <v>Darrel. Mullen@bnna.com</v>
      </c>
      <c r="F79" s="13" t="s">
        <v>1668</v>
      </c>
      <c r="G79" s="13" t="s">
        <v>1684</v>
      </c>
      <c r="H79" s="13" t="s">
        <v>1695</v>
      </c>
      <c r="I79" s="13" t="s">
        <v>1696</v>
      </c>
      <c r="J79" s="15" t="s">
        <v>2053</v>
      </c>
      <c r="K79" s="2" t="s">
        <v>1731</v>
      </c>
      <c r="L79" s="2" t="s">
        <v>1730</v>
      </c>
      <c r="M79" s="15" t="s">
        <v>1725</v>
      </c>
      <c r="N79" s="2" t="s">
        <v>1787</v>
      </c>
      <c r="O79" s="15" t="s">
        <v>1989</v>
      </c>
      <c r="P79" s="2" t="s">
        <v>1784</v>
      </c>
      <c r="Q79" s="19">
        <v>3</v>
      </c>
      <c r="R79" s="2" t="s">
        <v>1797</v>
      </c>
      <c r="S79" s="13" t="s">
        <v>1791</v>
      </c>
      <c r="T79" s="17">
        <v>21878</v>
      </c>
      <c r="U79" s="17">
        <v>30644</v>
      </c>
      <c r="V79" s="17">
        <v>41967</v>
      </c>
      <c r="W79" s="17" t="s">
        <v>1798</v>
      </c>
      <c r="X79" s="17" t="s">
        <v>1996</v>
      </c>
      <c r="Y79" s="13">
        <f ca="1">RANDBETWEEN(35000,65000)</f>
        <v>44075</v>
      </c>
      <c r="Z79" s="13">
        <f ca="1">RANDBETWEEN(0,3000)</f>
        <v>2515</v>
      </c>
      <c r="AA79" s="30" t="str">
        <f t="shared" si="8"/>
        <v>Human Resources</v>
      </c>
    </row>
    <row r="80" spans="1:27" ht="14.4" x14ac:dyDescent="0.3">
      <c r="A80" s="13">
        <v>79</v>
      </c>
      <c r="B80" s="13" t="s">
        <v>2053</v>
      </c>
      <c r="C80" s="13" t="s">
        <v>3</v>
      </c>
      <c r="D80" s="13" t="s">
        <v>2032</v>
      </c>
      <c r="E80" s="13" t="str">
        <f t="shared" si="9"/>
        <v>Alexander.r Schmuker@bnna.com</v>
      </c>
      <c r="F80" s="13" t="s">
        <v>1668</v>
      </c>
      <c r="G80" s="13" t="s">
        <v>1684</v>
      </c>
      <c r="H80" s="13" t="s">
        <v>1695</v>
      </c>
      <c r="I80" s="13" t="s">
        <v>1696</v>
      </c>
      <c r="J80" s="15" t="s">
        <v>2053</v>
      </c>
      <c r="K80" s="2" t="s">
        <v>1731</v>
      </c>
      <c r="L80" s="2" t="s">
        <v>1730</v>
      </c>
      <c r="M80" s="15" t="s">
        <v>1725</v>
      </c>
      <c r="N80" s="2" t="s">
        <v>1787</v>
      </c>
      <c r="O80" s="15" t="s">
        <v>1989</v>
      </c>
      <c r="P80" s="2" t="s">
        <v>1784</v>
      </c>
      <c r="Q80" s="19">
        <v>3</v>
      </c>
      <c r="R80" s="2" t="s">
        <v>1785</v>
      </c>
      <c r="S80" s="13" t="s">
        <v>1794</v>
      </c>
      <c r="T80" s="17">
        <v>22324</v>
      </c>
      <c r="U80" s="17">
        <v>39490</v>
      </c>
      <c r="V80" s="17">
        <v>41682</v>
      </c>
      <c r="W80" s="17" t="s">
        <v>1798</v>
      </c>
      <c r="X80" s="17" t="s">
        <v>1996</v>
      </c>
      <c r="Y80" s="13">
        <f ca="1">RANDBETWEEN(35000,65000)</f>
        <v>58692</v>
      </c>
      <c r="Z80" s="13">
        <f ca="1">RANDBETWEEN(0,3000)</f>
        <v>1753</v>
      </c>
      <c r="AA80" s="30" t="str">
        <f t="shared" si="8"/>
        <v>Human Resources</v>
      </c>
    </row>
    <row r="81" spans="1:27" ht="14.4" x14ac:dyDescent="0.3">
      <c r="A81" s="13">
        <v>80</v>
      </c>
      <c r="B81" s="13">
        <v>80</v>
      </c>
      <c r="C81" s="13" t="s">
        <v>445</v>
      </c>
      <c r="D81" s="13" t="s">
        <v>2032</v>
      </c>
      <c r="E81" s="13" t="str">
        <f t="shared" si="9"/>
        <v>Grazia.a Gallo@bnna.com</v>
      </c>
      <c r="F81" s="13" t="s">
        <v>1667</v>
      </c>
      <c r="G81" s="14" t="s">
        <v>1698</v>
      </c>
      <c r="H81" s="14" t="s">
        <v>1697</v>
      </c>
      <c r="I81" s="13" t="s">
        <v>1743</v>
      </c>
      <c r="J81" s="2" t="s">
        <v>2033</v>
      </c>
      <c r="K81" s="2" t="s">
        <v>1731</v>
      </c>
      <c r="L81" s="2" t="s">
        <v>1730</v>
      </c>
      <c r="M81" s="15" t="s">
        <v>1725</v>
      </c>
      <c r="N81" s="2" t="s">
        <v>1786</v>
      </c>
      <c r="O81" s="15" t="s">
        <v>1798</v>
      </c>
      <c r="P81" s="2" t="s">
        <v>1784</v>
      </c>
      <c r="Q81" s="19">
        <v>3</v>
      </c>
      <c r="R81" s="2" t="s">
        <v>1800</v>
      </c>
      <c r="S81" s="13" t="s">
        <v>1793</v>
      </c>
      <c r="T81" s="17">
        <v>24031</v>
      </c>
      <c r="U81" s="17">
        <v>35354</v>
      </c>
      <c r="V81" s="17">
        <v>41928</v>
      </c>
      <c r="W81" s="17" t="s">
        <v>1798</v>
      </c>
      <c r="X81" s="17" t="s">
        <v>1996</v>
      </c>
      <c r="Y81" s="13">
        <f ca="1">RANDBETWEEN(100000,125000)</f>
        <v>122318</v>
      </c>
      <c r="Z81" s="13">
        <f ca="1">RANDBETWEEN(25000,75000)</f>
        <v>33877</v>
      </c>
      <c r="AA81" s="30" t="str">
        <f t="shared" si="8"/>
        <v>Marketing</v>
      </c>
    </row>
    <row r="82" spans="1:27" ht="14.4" x14ac:dyDescent="0.3">
      <c r="A82" s="13">
        <v>81</v>
      </c>
      <c r="B82" s="13">
        <v>81</v>
      </c>
      <c r="C82" s="13" t="s">
        <v>974</v>
      </c>
      <c r="D82" s="13" t="s">
        <v>2032</v>
      </c>
      <c r="E82" s="13" t="str">
        <f t="shared" si="9"/>
        <v>Tanek.ickson@bnna.com</v>
      </c>
      <c r="F82" s="13" t="s">
        <v>1667</v>
      </c>
      <c r="G82" s="14" t="s">
        <v>1698</v>
      </c>
      <c r="H82" s="14" t="s">
        <v>1697</v>
      </c>
      <c r="I82" s="13" t="s">
        <v>1740</v>
      </c>
      <c r="J82" s="2" t="s">
        <v>2033</v>
      </c>
      <c r="K82" s="2" t="s">
        <v>1731</v>
      </c>
      <c r="L82" s="2" t="s">
        <v>1730</v>
      </c>
      <c r="M82" s="15" t="s">
        <v>1725</v>
      </c>
      <c r="N82" s="2" t="s">
        <v>1788</v>
      </c>
      <c r="O82" s="15" t="s">
        <v>1798</v>
      </c>
      <c r="P82" s="2" t="s">
        <v>1784</v>
      </c>
      <c r="Q82" s="19">
        <v>6</v>
      </c>
      <c r="R82" s="2" t="s">
        <v>1797</v>
      </c>
      <c r="S82" s="13" t="s">
        <v>1795</v>
      </c>
      <c r="T82" s="17">
        <v>23920</v>
      </c>
      <c r="U82" s="17">
        <v>36338</v>
      </c>
      <c r="V82" s="17">
        <v>41817</v>
      </c>
      <c r="W82" s="17" t="s">
        <v>1798</v>
      </c>
      <c r="X82" s="17" t="s">
        <v>1996</v>
      </c>
      <c r="Y82" s="13">
        <f ca="1">RANDBETWEEN(75000,125000)</f>
        <v>97911</v>
      </c>
      <c r="Z82" s="13">
        <f ca="1">RANDBETWEEN(5000,25000)</f>
        <v>23590</v>
      </c>
      <c r="AA82" s="30" t="str">
        <f t="shared" si="8"/>
        <v>Marketing</v>
      </c>
    </row>
    <row r="83" spans="1:27" ht="14.4" x14ac:dyDescent="0.3">
      <c r="A83" s="13">
        <v>82</v>
      </c>
      <c r="B83" s="13">
        <v>82</v>
      </c>
      <c r="C83" s="13" t="s">
        <v>724</v>
      </c>
      <c r="D83" s="13" t="s">
        <v>2032</v>
      </c>
      <c r="E83" s="13" t="str">
        <f t="shared" si="9"/>
        <v>Tresa.felder@bnna.com</v>
      </c>
      <c r="F83" s="13" t="s">
        <v>1667</v>
      </c>
      <c r="G83" s="14" t="s">
        <v>1698</v>
      </c>
      <c r="H83" s="14" t="s">
        <v>1697</v>
      </c>
      <c r="I83" s="13" t="s">
        <v>1750</v>
      </c>
      <c r="J83" s="2" t="s">
        <v>2033</v>
      </c>
      <c r="K83" s="2" t="s">
        <v>1731</v>
      </c>
      <c r="L83" s="2" t="s">
        <v>1730</v>
      </c>
      <c r="M83" s="15" t="s">
        <v>1725</v>
      </c>
      <c r="N83" s="2" t="s">
        <v>1788</v>
      </c>
      <c r="O83" s="15" t="s">
        <v>1798</v>
      </c>
      <c r="P83" s="2" t="s">
        <v>1784</v>
      </c>
      <c r="Q83" s="19">
        <v>6</v>
      </c>
      <c r="R83" s="2" t="s">
        <v>1797</v>
      </c>
      <c r="S83" s="13" t="s">
        <v>1791</v>
      </c>
      <c r="T83" s="17">
        <v>20703</v>
      </c>
      <c r="U83" s="17">
        <v>33486</v>
      </c>
      <c r="V83" s="17">
        <v>41887</v>
      </c>
      <c r="W83" s="17" t="s">
        <v>1798</v>
      </c>
      <c r="X83" s="17" t="s">
        <v>1991</v>
      </c>
      <c r="Y83" s="13">
        <f ca="1">RANDBETWEEN(75000,125000)</f>
        <v>79781</v>
      </c>
      <c r="Z83" s="13">
        <f ca="1">RANDBETWEEN(5000,25000)</f>
        <v>17417</v>
      </c>
      <c r="AA83" s="30" t="str">
        <f t="shared" si="8"/>
        <v>Marketing</v>
      </c>
    </row>
    <row r="84" spans="1:27" ht="14.4" x14ac:dyDescent="0.3">
      <c r="A84" s="13">
        <v>83</v>
      </c>
      <c r="B84" s="13">
        <v>83</v>
      </c>
      <c r="C84" s="1" t="s">
        <v>830</v>
      </c>
      <c r="D84" s="13" t="s">
        <v>2032</v>
      </c>
      <c r="E84" s="13" t="str">
        <f t="shared" si="9"/>
        <v>Talon.arrera@bnna.com</v>
      </c>
      <c r="F84" s="13" t="s">
        <v>1667</v>
      </c>
      <c r="G84" s="14" t="s">
        <v>1698</v>
      </c>
      <c r="H84" s="14" t="s">
        <v>1697</v>
      </c>
      <c r="I84" s="13" t="s">
        <v>1742</v>
      </c>
      <c r="J84" s="2" t="s">
        <v>2033</v>
      </c>
      <c r="K84" s="2" t="s">
        <v>1731</v>
      </c>
      <c r="L84" s="2" t="s">
        <v>1730</v>
      </c>
      <c r="M84" s="15" t="s">
        <v>1725</v>
      </c>
      <c r="N84" s="2" t="s">
        <v>1788</v>
      </c>
      <c r="O84" s="15" t="s">
        <v>1798</v>
      </c>
      <c r="P84" s="2" t="s">
        <v>1784</v>
      </c>
      <c r="Q84" s="19">
        <v>6</v>
      </c>
      <c r="R84" s="2" t="s">
        <v>1797</v>
      </c>
      <c r="S84" s="13" t="s">
        <v>1796</v>
      </c>
      <c r="T84" s="17">
        <v>24947</v>
      </c>
      <c r="U84" s="17">
        <v>38826</v>
      </c>
      <c r="V84" s="17">
        <v>41748</v>
      </c>
      <c r="W84" s="17" t="s">
        <v>1798</v>
      </c>
      <c r="X84" s="17" t="s">
        <v>1991</v>
      </c>
      <c r="Y84" s="13">
        <f ca="1">RANDBETWEEN(75000,125000)</f>
        <v>86060</v>
      </c>
      <c r="Z84" s="13">
        <f ca="1">RANDBETWEEN(5000,25000)</f>
        <v>8917</v>
      </c>
      <c r="AA84" s="30" t="str">
        <f t="shared" si="8"/>
        <v>Marketing</v>
      </c>
    </row>
    <row r="85" spans="1:27" ht="14.4" x14ac:dyDescent="0.3">
      <c r="A85" s="13">
        <v>84</v>
      </c>
      <c r="B85" s="13">
        <v>84</v>
      </c>
      <c r="C85" s="1" t="s">
        <v>1571</v>
      </c>
      <c r="D85" s="13" t="s">
        <v>2032</v>
      </c>
      <c r="E85" s="13" t="str">
        <f t="shared" si="9"/>
        <v>Mollie.e Kline@bnna.com</v>
      </c>
      <c r="F85" s="13" t="s">
        <v>1668</v>
      </c>
      <c r="G85" s="14" t="s">
        <v>1698</v>
      </c>
      <c r="H85" s="14" t="s">
        <v>1697</v>
      </c>
      <c r="I85" s="13" t="s">
        <v>1744</v>
      </c>
      <c r="J85" s="2" t="s">
        <v>2033</v>
      </c>
      <c r="K85" s="2" t="s">
        <v>1731</v>
      </c>
      <c r="L85" s="2" t="s">
        <v>1730</v>
      </c>
      <c r="M85" s="15" t="s">
        <v>1725</v>
      </c>
      <c r="N85" s="2" t="s">
        <v>1788</v>
      </c>
      <c r="O85" s="15" t="s">
        <v>1798</v>
      </c>
      <c r="P85" s="2" t="s">
        <v>1784</v>
      </c>
      <c r="Q85" s="19">
        <v>6</v>
      </c>
      <c r="R85" s="2" t="s">
        <v>1797</v>
      </c>
      <c r="S85" s="13" t="s">
        <v>1794</v>
      </c>
      <c r="T85" s="17">
        <v>24374</v>
      </c>
      <c r="U85" s="17">
        <v>41541</v>
      </c>
      <c r="V85" s="17">
        <v>41906</v>
      </c>
      <c r="W85" s="17" t="s">
        <v>1989</v>
      </c>
      <c r="X85" s="17" t="s">
        <v>1991</v>
      </c>
      <c r="Y85" s="13">
        <f ca="1">RANDBETWEEN(75000,125000)</f>
        <v>83327</v>
      </c>
      <c r="Z85" s="13">
        <f ca="1">RANDBETWEEN(5000,25000)</f>
        <v>19326</v>
      </c>
      <c r="AA85" s="30" t="str">
        <f t="shared" si="8"/>
        <v>Marketing</v>
      </c>
    </row>
    <row r="86" spans="1:27" ht="14.4" x14ac:dyDescent="0.3">
      <c r="A86" s="13">
        <v>85</v>
      </c>
      <c r="B86" s="13">
        <v>85</v>
      </c>
      <c r="C86" s="13" t="s">
        <v>470</v>
      </c>
      <c r="D86" s="13" t="s">
        <v>2032</v>
      </c>
      <c r="E86" s="13" t="str">
        <f t="shared" si="9"/>
        <v>Henriëtte.Bronsgeest@bnna.com</v>
      </c>
      <c r="F86" s="13" t="s">
        <v>1668</v>
      </c>
      <c r="G86" s="14" t="s">
        <v>1698</v>
      </c>
      <c r="H86" s="14" t="s">
        <v>1697</v>
      </c>
      <c r="I86" s="13" t="s">
        <v>1745</v>
      </c>
      <c r="J86" s="2" t="s">
        <v>2033</v>
      </c>
      <c r="K86" s="2" t="s">
        <v>1731</v>
      </c>
      <c r="L86" s="2" t="s">
        <v>1730</v>
      </c>
      <c r="M86" s="15" t="s">
        <v>1725</v>
      </c>
      <c r="N86" s="2" t="s">
        <v>1788</v>
      </c>
      <c r="O86" s="15" t="s">
        <v>1798</v>
      </c>
      <c r="P86" s="15" t="s">
        <v>1784</v>
      </c>
      <c r="Q86" s="19">
        <v>6</v>
      </c>
      <c r="R86" s="2" t="s">
        <v>1797</v>
      </c>
      <c r="S86" s="13" t="s">
        <v>1795</v>
      </c>
      <c r="T86" s="17">
        <v>20906</v>
      </c>
      <c r="U86" s="17">
        <v>27846</v>
      </c>
      <c r="V86" s="17">
        <v>41725</v>
      </c>
      <c r="W86" s="17" t="s">
        <v>1798</v>
      </c>
      <c r="X86" s="17" t="s">
        <v>1991</v>
      </c>
      <c r="Y86" s="13">
        <f ca="1">RANDBETWEEN(75000,125000)</f>
        <v>102223</v>
      </c>
      <c r="Z86" s="13">
        <f ca="1">RANDBETWEEN(5000,25000)</f>
        <v>12372</v>
      </c>
      <c r="AA86" s="30" t="str">
        <f t="shared" si="8"/>
        <v>Marketing</v>
      </c>
    </row>
    <row r="87" spans="1:27" ht="14.4" x14ac:dyDescent="0.3">
      <c r="A87" s="13">
        <v>86</v>
      </c>
      <c r="B87" s="13">
        <v>86</v>
      </c>
      <c r="C87" s="1" t="s">
        <v>934</v>
      </c>
      <c r="D87" s="13" t="s">
        <v>2032</v>
      </c>
      <c r="E87" s="13" t="str">
        <f t="shared" si="9"/>
        <v>Colorado. Fletcher@bnna.com</v>
      </c>
      <c r="F87" s="13" t="s">
        <v>1667</v>
      </c>
      <c r="G87" s="14" t="s">
        <v>1698</v>
      </c>
      <c r="H87" s="14" t="s">
        <v>1697</v>
      </c>
      <c r="I87" s="13" t="s">
        <v>1739</v>
      </c>
      <c r="J87" s="2" t="s">
        <v>2033</v>
      </c>
      <c r="K87" s="2" t="s">
        <v>1731</v>
      </c>
      <c r="L87" s="2" t="s">
        <v>1730</v>
      </c>
      <c r="M87" s="15" t="s">
        <v>1725</v>
      </c>
      <c r="N87" s="2" t="s">
        <v>1787</v>
      </c>
      <c r="O87" s="15" t="s">
        <v>1989</v>
      </c>
      <c r="P87" s="15" t="s">
        <v>1790</v>
      </c>
      <c r="Q87" s="19">
        <v>1</v>
      </c>
      <c r="R87" s="2" t="s">
        <v>1785</v>
      </c>
      <c r="S87" s="13" t="s">
        <v>1793</v>
      </c>
      <c r="T87" s="17">
        <v>19312</v>
      </c>
      <c r="U87" s="17">
        <v>27347</v>
      </c>
      <c r="V87" s="17">
        <v>41957</v>
      </c>
      <c r="W87" s="17" t="s">
        <v>1798</v>
      </c>
      <c r="X87" s="17" t="s">
        <v>1991</v>
      </c>
      <c r="Y87" s="13">
        <f ca="1">RANDBETWEEN(10000,40000)</f>
        <v>24489</v>
      </c>
      <c r="Z87" s="13">
        <v>0</v>
      </c>
      <c r="AA87" s="30" t="str">
        <f t="shared" si="8"/>
        <v>Marketing</v>
      </c>
    </row>
    <row r="88" spans="1:27" ht="14.4" x14ac:dyDescent="0.3">
      <c r="A88" s="13">
        <v>87</v>
      </c>
      <c r="B88" s="13">
        <v>87</v>
      </c>
      <c r="C88" s="13" t="s">
        <v>1232</v>
      </c>
      <c r="D88" s="13" t="s">
        <v>2032</v>
      </c>
      <c r="E88" s="13" t="str">
        <f t="shared" si="9"/>
        <v>Constance.ance Gould@bnna.com</v>
      </c>
      <c r="F88" s="13" t="s">
        <v>1668</v>
      </c>
      <c r="G88" s="14" t="s">
        <v>1698</v>
      </c>
      <c r="H88" s="14" t="s">
        <v>1697</v>
      </c>
      <c r="I88" s="13" t="s">
        <v>1739</v>
      </c>
      <c r="J88" s="2" t="s">
        <v>2033</v>
      </c>
      <c r="K88" s="2" t="s">
        <v>1731</v>
      </c>
      <c r="L88" s="2" t="s">
        <v>1730</v>
      </c>
      <c r="M88" s="15" t="s">
        <v>1725</v>
      </c>
      <c r="N88" s="2" t="s">
        <v>1787</v>
      </c>
      <c r="O88" s="15" t="s">
        <v>1989</v>
      </c>
      <c r="P88" s="2" t="s">
        <v>1784</v>
      </c>
      <c r="Q88" s="19">
        <v>3</v>
      </c>
      <c r="R88" s="2" t="s">
        <v>1797</v>
      </c>
      <c r="S88" s="13" t="s">
        <v>1792</v>
      </c>
      <c r="T88" s="17">
        <v>23668</v>
      </c>
      <c r="U88" s="17">
        <v>40469</v>
      </c>
      <c r="V88" s="17">
        <v>41930</v>
      </c>
      <c r="W88" s="17" t="s">
        <v>1798</v>
      </c>
      <c r="X88" s="17" t="s">
        <v>1997</v>
      </c>
      <c r="Y88" s="13">
        <f ca="1">RANDBETWEEN(35000,65000)</f>
        <v>46266</v>
      </c>
      <c r="Z88" s="13">
        <f ca="1">RANDBETWEEN(0,3000)</f>
        <v>1138</v>
      </c>
      <c r="AA88" s="30" t="str">
        <f t="shared" si="8"/>
        <v>Marketing</v>
      </c>
    </row>
    <row r="89" spans="1:27" ht="14.4" x14ac:dyDescent="0.3">
      <c r="A89" s="13">
        <v>88</v>
      </c>
      <c r="B89" s="13">
        <v>88</v>
      </c>
      <c r="C89" s="1" t="s">
        <v>1635</v>
      </c>
      <c r="D89" s="13" t="s">
        <v>2032</v>
      </c>
      <c r="E89" s="13" t="str">
        <f t="shared" si="9"/>
        <v>Kevyn.Weaver@bnna.com</v>
      </c>
      <c r="F89" s="13" t="s">
        <v>1668</v>
      </c>
      <c r="G89" s="14" t="s">
        <v>1698</v>
      </c>
      <c r="H89" s="14" t="s">
        <v>1697</v>
      </c>
      <c r="I89" s="13" t="s">
        <v>1739</v>
      </c>
      <c r="J89" s="2" t="s">
        <v>2033</v>
      </c>
      <c r="K89" s="2" t="s">
        <v>1731</v>
      </c>
      <c r="L89" s="2" t="s">
        <v>1730</v>
      </c>
      <c r="M89" s="15" t="s">
        <v>1725</v>
      </c>
      <c r="N89" s="2" t="s">
        <v>1787</v>
      </c>
      <c r="O89" s="15" t="s">
        <v>1989</v>
      </c>
      <c r="P89" s="2" t="s">
        <v>1784</v>
      </c>
      <c r="Q89" s="19">
        <v>3</v>
      </c>
      <c r="R89" s="2" t="s">
        <v>1799</v>
      </c>
      <c r="S89" s="13" t="s">
        <v>1794</v>
      </c>
      <c r="T89" s="17">
        <v>23193</v>
      </c>
      <c r="U89" s="17">
        <v>37803</v>
      </c>
      <c r="V89" s="17">
        <v>41821</v>
      </c>
      <c r="W89" s="17" t="s">
        <v>1798</v>
      </c>
      <c r="X89" s="17" t="s">
        <v>1997</v>
      </c>
      <c r="Y89" s="13">
        <f ca="1">RANDBETWEEN(35000,65000)</f>
        <v>43418</v>
      </c>
      <c r="Z89" s="13">
        <f ca="1">RANDBETWEEN(0,3000)</f>
        <v>2564</v>
      </c>
      <c r="AA89" s="30" t="str">
        <f t="shared" si="8"/>
        <v>Marketing</v>
      </c>
    </row>
    <row r="90" spans="1:27" ht="14.4" x14ac:dyDescent="0.3">
      <c r="A90" s="13">
        <v>89</v>
      </c>
      <c r="B90" s="13">
        <v>89</v>
      </c>
      <c r="C90" s="13" t="s">
        <v>418</v>
      </c>
      <c r="D90" s="13" t="s">
        <v>2032</v>
      </c>
      <c r="E90" s="13" t="str">
        <f t="shared" si="9"/>
        <v>Fonda.avarro@bnna.com</v>
      </c>
      <c r="F90" s="13" t="s">
        <v>1668</v>
      </c>
      <c r="G90" s="14" t="s">
        <v>1698</v>
      </c>
      <c r="H90" s="14" t="s">
        <v>1697</v>
      </c>
      <c r="I90" s="13" t="s">
        <v>1739</v>
      </c>
      <c r="J90" s="2" t="s">
        <v>2033</v>
      </c>
      <c r="K90" s="2" t="s">
        <v>1731</v>
      </c>
      <c r="L90" s="2" t="s">
        <v>1730</v>
      </c>
      <c r="M90" s="15" t="s">
        <v>1725</v>
      </c>
      <c r="N90" s="2" t="s">
        <v>1787</v>
      </c>
      <c r="O90" s="15" t="s">
        <v>1989</v>
      </c>
      <c r="P90" s="15" t="s">
        <v>1790</v>
      </c>
      <c r="Q90" s="19">
        <v>2</v>
      </c>
      <c r="R90" s="2" t="s">
        <v>1797</v>
      </c>
      <c r="S90" s="13" t="s">
        <v>1795</v>
      </c>
      <c r="T90" s="17">
        <v>26395</v>
      </c>
      <c r="U90" s="17">
        <v>39178</v>
      </c>
      <c r="V90" s="17">
        <v>41735</v>
      </c>
      <c r="W90" s="17" t="s">
        <v>1798</v>
      </c>
      <c r="X90" s="17" t="s">
        <v>1997</v>
      </c>
      <c r="Y90" s="13">
        <f t="shared" ref="Y90:Y100" ca="1" si="10">RANDBETWEEN(10000,40000)</f>
        <v>18589</v>
      </c>
      <c r="Z90" s="13">
        <v>0</v>
      </c>
      <c r="AA90" s="30" t="str">
        <f t="shared" si="8"/>
        <v>Marketing</v>
      </c>
    </row>
    <row r="91" spans="1:27" ht="14.4" x14ac:dyDescent="0.3">
      <c r="A91" s="13">
        <v>90</v>
      </c>
      <c r="B91" s="13">
        <v>90</v>
      </c>
      <c r="C91" s="1" t="s">
        <v>794</v>
      </c>
      <c r="D91" s="13" t="s">
        <v>2032</v>
      </c>
      <c r="E91" s="13" t="str">
        <f t="shared" si="9"/>
        <v>Keane.Rivers@bnna.com</v>
      </c>
      <c r="F91" s="13" t="s">
        <v>1667</v>
      </c>
      <c r="G91" s="14" t="s">
        <v>1698</v>
      </c>
      <c r="H91" s="14" t="s">
        <v>1697</v>
      </c>
      <c r="I91" s="13" t="s">
        <v>1739</v>
      </c>
      <c r="J91" s="2" t="s">
        <v>2033</v>
      </c>
      <c r="K91" s="2" t="s">
        <v>1731</v>
      </c>
      <c r="L91" s="2" t="s">
        <v>1730</v>
      </c>
      <c r="M91" s="15" t="s">
        <v>1725</v>
      </c>
      <c r="N91" s="2" t="s">
        <v>1787</v>
      </c>
      <c r="O91" s="15" t="s">
        <v>1989</v>
      </c>
      <c r="P91" s="15" t="s">
        <v>1790</v>
      </c>
      <c r="Q91" s="19">
        <v>2</v>
      </c>
      <c r="R91" s="2" t="s">
        <v>1797</v>
      </c>
      <c r="S91" s="13" t="s">
        <v>1795</v>
      </c>
      <c r="T91" s="17">
        <v>25682</v>
      </c>
      <c r="U91" s="17">
        <v>40657</v>
      </c>
      <c r="V91" s="17">
        <v>41753</v>
      </c>
      <c r="W91" s="17" t="s">
        <v>1798</v>
      </c>
      <c r="X91" s="17" t="s">
        <v>1997</v>
      </c>
      <c r="Y91" s="13">
        <f t="shared" ca="1" si="10"/>
        <v>14425</v>
      </c>
      <c r="Z91" s="13">
        <v>0</v>
      </c>
      <c r="AA91" s="30" t="str">
        <f t="shared" si="8"/>
        <v>Marketing</v>
      </c>
    </row>
    <row r="92" spans="1:27" ht="14.4" x14ac:dyDescent="0.3">
      <c r="A92" s="13">
        <v>91</v>
      </c>
      <c r="B92" s="13">
        <v>91</v>
      </c>
      <c r="C92" s="1" t="s">
        <v>1457</v>
      </c>
      <c r="D92" s="13" t="s">
        <v>2032</v>
      </c>
      <c r="E92" s="13" t="str">
        <f t="shared" si="9"/>
        <v>Rae.erry@bnna.com</v>
      </c>
      <c r="F92" s="13" t="s">
        <v>1668</v>
      </c>
      <c r="G92" s="14" t="s">
        <v>1698</v>
      </c>
      <c r="H92" s="14" t="s">
        <v>1697</v>
      </c>
      <c r="I92" s="13" t="s">
        <v>1739</v>
      </c>
      <c r="J92" s="2" t="s">
        <v>2033</v>
      </c>
      <c r="K92" s="2" t="s">
        <v>1731</v>
      </c>
      <c r="L92" s="2" t="s">
        <v>1730</v>
      </c>
      <c r="M92" s="15" t="s">
        <v>1725</v>
      </c>
      <c r="N92" s="2" t="s">
        <v>1787</v>
      </c>
      <c r="O92" s="15" t="s">
        <v>1989</v>
      </c>
      <c r="P92" s="15" t="s">
        <v>1790</v>
      </c>
      <c r="Q92" s="19">
        <v>2</v>
      </c>
      <c r="R92" s="2" t="s">
        <v>1797</v>
      </c>
      <c r="S92" s="13" t="s">
        <v>1795</v>
      </c>
      <c r="T92" s="17">
        <v>22163</v>
      </c>
      <c r="U92" s="17">
        <v>39329</v>
      </c>
      <c r="V92" s="17">
        <v>41886</v>
      </c>
      <c r="W92" s="17" t="s">
        <v>1798</v>
      </c>
      <c r="X92" s="17" t="s">
        <v>1997</v>
      </c>
      <c r="Y92" s="13">
        <f t="shared" ca="1" si="10"/>
        <v>10619</v>
      </c>
      <c r="Z92" s="13">
        <v>0</v>
      </c>
      <c r="AA92" s="30" t="str">
        <f t="shared" si="8"/>
        <v>Marketing</v>
      </c>
    </row>
    <row r="93" spans="1:27" ht="14.4" x14ac:dyDescent="0.3">
      <c r="A93" s="13">
        <v>92</v>
      </c>
      <c r="B93" s="13">
        <v>92</v>
      </c>
      <c r="C93" s="13" t="s">
        <v>102</v>
      </c>
      <c r="D93" s="13" t="s">
        <v>2032</v>
      </c>
      <c r="E93" s="13" t="str">
        <f t="shared" si="9"/>
        <v>Adelma.a Ortiz@bnna.com</v>
      </c>
      <c r="F93" s="13" t="s">
        <v>1668</v>
      </c>
      <c r="G93" s="14" t="s">
        <v>1698</v>
      </c>
      <c r="H93" s="14" t="s">
        <v>1697</v>
      </c>
      <c r="I93" s="13" t="s">
        <v>1739</v>
      </c>
      <c r="J93" s="2" t="s">
        <v>2033</v>
      </c>
      <c r="K93" s="2" t="s">
        <v>1731</v>
      </c>
      <c r="L93" s="2" t="s">
        <v>1730</v>
      </c>
      <c r="M93" s="15" t="s">
        <v>1725</v>
      </c>
      <c r="N93" s="2" t="s">
        <v>1787</v>
      </c>
      <c r="O93" s="15" t="s">
        <v>1989</v>
      </c>
      <c r="P93" s="15" t="s">
        <v>1790</v>
      </c>
      <c r="Q93" s="19">
        <v>2</v>
      </c>
      <c r="R93" s="2" t="s">
        <v>1800</v>
      </c>
      <c r="S93" s="13" t="s">
        <v>1794</v>
      </c>
      <c r="T93" s="17">
        <v>25412</v>
      </c>
      <c r="U93" s="17">
        <v>33813</v>
      </c>
      <c r="V93" s="17">
        <v>41848</v>
      </c>
      <c r="W93" s="17" t="s">
        <v>1798</v>
      </c>
      <c r="X93" s="17" t="s">
        <v>1997</v>
      </c>
      <c r="Y93" s="13">
        <f t="shared" ca="1" si="10"/>
        <v>14732</v>
      </c>
      <c r="Z93" s="13">
        <v>0</v>
      </c>
      <c r="AA93" s="30" t="str">
        <f t="shared" si="8"/>
        <v>Marketing</v>
      </c>
    </row>
    <row r="94" spans="1:27" ht="14.4" x14ac:dyDescent="0.3">
      <c r="A94" s="13">
        <v>93</v>
      </c>
      <c r="B94" s="13">
        <v>93</v>
      </c>
      <c r="C94" s="13" t="s">
        <v>286</v>
      </c>
      <c r="D94" s="13" t="s">
        <v>2032</v>
      </c>
      <c r="E94" s="13" t="str">
        <f t="shared" si="9"/>
        <v>Jordan.Summers@bnna.com</v>
      </c>
      <c r="F94" s="13" t="s">
        <v>1668</v>
      </c>
      <c r="G94" s="14" t="s">
        <v>1698</v>
      </c>
      <c r="H94" s="14" t="s">
        <v>1697</v>
      </c>
      <c r="I94" s="13" t="s">
        <v>1739</v>
      </c>
      <c r="J94" s="2" t="s">
        <v>2033</v>
      </c>
      <c r="K94" s="2" t="s">
        <v>1731</v>
      </c>
      <c r="L94" s="2" t="s">
        <v>1730</v>
      </c>
      <c r="M94" s="15" t="s">
        <v>1725</v>
      </c>
      <c r="N94" s="2" t="s">
        <v>1787</v>
      </c>
      <c r="O94" s="15" t="s">
        <v>1989</v>
      </c>
      <c r="P94" s="15" t="s">
        <v>1790</v>
      </c>
      <c r="Q94" s="19">
        <v>2</v>
      </c>
      <c r="R94" s="2" t="s">
        <v>1785</v>
      </c>
      <c r="S94" s="13" t="s">
        <v>1795</v>
      </c>
      <c r="T94" s="17">
        <v>26539</v>
      </c>
      <c r="U94" s="17">
        <v>37131</v>
      </c>
      <c r="V94" s="17">
        <v>41879</v>
      </c>
      <c r="W94" s="17" t="s">
        <v>1798</v>
      </c>
      <c r="X94" s="17" t="s">
        <v>1991</v>
      </c>
      <c r="Y94" s="13">
        <f t="shared" ca="1" si="10"/>
        <v>16514</v>
      </c>
      <c r="Z94" s="13">
        <v>0</v>
      </c>
      <c r="AA94" s="30" t="str">
        <f t="shared" si="8"/>
        <v>Marketing</v>
      </c>
    </row>
    <row r="95" spans="1:27" ht="14.4" x14ac:dyDescent="0.3">
      <c r="A95" s="13">
        <v>94</v>
      </c>
      <c r="B95" s="13">
        <v>94</v>
      </c>
      <c r="C95" s="1" t="s">
        <v>1554</v>
      </c>
      <c r="D95" s="13" t="s">
        <v>2032</v>
      </c>
      <c r="E95" s="13" t="str">
        <f t="shared" si="9"/>
        <v>Gannon.Mueller@bnna.com</v>
      </c>
      <c r="F95" s="13" t="s">
        <v>1667</v>
      </c>
      <c r="G95" s="14" t="s">
        <v>1698</v>
      </c>
      <c r="H95" s="14" t="s">
        <v>1697</v>
      </c>
      <c r="I95" s="13" t="s">
        <v>1739</v>
      </c>
      <c r="J95" s="2" t="s">
        <v>2033</v>
      </c>
      <c r="K95" s="2" t="s">
        <v>1731</v>
      </c>
      <c r="L95" s="2" t="s">
        <v>1730</v>
      </c>
      <c r="M95" s="15" t="s">
        <v>1725</v>
      </c>
      <c r="N95" s="2" t="s">
        <v>1787</v>
      </c>
      <c r="O95" s="15" t="s">
        <v>1989</v>
      </c>
      <c r="P95" s="15" t="s">
        <v>1790</v>
      </c>
      <c r="Q95" s="19">
        <v>2</v>
      </c>
      <c r="R95" s="2" t="s">
        <v>1785</v>
      </c>
      <c r="S95" s="13" t="s">
        <v>1794</v>
      </c>
      <c r="T95" s="17">
        <v>23961</v>
      </c>
      <c r="U95" s="17">
        <v>40032</v>
      </c>
      <c r="V95" s="17">
        <v>41858</v>
      </c>
      <c r="W95" s="17" t="s">
        <v>1798</v>
      </c>
      <c r="X95" s="17" t="s">
        <v>1997</v>
      </c>
      <c r="Y95" s="13">
        <f t="shared" ca="1" si="10"/>
        <v>24218</v>
      </c>
      <c r="Z95" s="13">
        <v>0</v>
      </c>
      <c r="AA95" s="30" t="str">
        <f t="shared" si="8"/>
        <v>Marketing</v>
      </c>
    </row>
    <row r="96" spans="1:27" ht="14.4" x14ac:dyDescent="0.3">
      <c r="A96" s="13">
        <v>95</v>
      </c>
      <c r="B96" s="13">
        <v>95</v>
      </c>
      <c r="C96" s="1" t="s">
        <v>1166</v>
      </c>
      <c r="D96" s="13" t="s">
        <v>2032</v>
      </c>
      <c r="E96" s="13" t="str">
        <f t="shared" si="9"/>
        <v>Carson.rvantes@bnna.com</v>
      </c>
      <c r="F96" s="13" t="s">
        <v>1667</v>
      </c>
      <c r="G96" s="14" t="s">
        <v>1698</v>
      </c>
      <c r="H96" s="14" t="s">
        <v>1697</v>
      </c>
      <c r="I96" s="13" t="s">
        <v>1746</v>
      </c>
      <c r="J96" s="2" t="s">
        <v>2033</v>
      </c>
      <c r="K96" s="2" t="s">
        <v>1731</v>
      </c>
      <c r="L96" s="2" t="s">
        <v>1730</v>
      </c>
      <c r="M96" s="15" t="s">
        <v>1725</v>
      </c>
      <c r="N96" s="2" t="s">
        <v>1787</v>
      </c>
      <c r="O96" s="15" t="s">
        <v>1989</v>
      </c>
      <c r="P96" s="15" t="s">
        <v>1790</v>
      </c>
      <c r="Q96" s="19">
        <v>2</v>
      </c>
      <c r="R96" s="2" t="s">
        <v>1797</v>
      </c>
      <c r="S96" s="13" t="s">
        <v>1793</v>
      </c>
      <c r="T96" s="17">
        <v>23781</v>
      </c>
      <c r="U96" s="17">
        <v>35834</v>
      </c>
      <c r="V96" s="17">
        <v>41678</v>
      </c>
      <c r="W96" s="17" t="s">
        <v>1798</v>
      </c>
      <c r="X96" s="17" t="s">
        <v>1997</v>
      </c>
      <c r="Y96" s="13">
        <f t="shared" ca="1" si="10"/>
        <v>38934</v>
      </c>
      <c r="Z96" s="13">
        <v>0</v>
      </c>
      <c r="AA96" s="30" t="str">
        <f t="shared" si="8"/>
        <v>Marketing</v>
      </c>
    </row>
    <row r="97" spans="1:27" ht="14.4" x14ac:dyDescent="0.3">
      <c r="A97" s="13">
        <v>96</v>
      </c>
      <c r="B97" s="13">
        <v>96</v>
      </c>
      <c r="C97" s="1" t="s">
        <v>1665</v>
      </c>
      <c r="D97" s="13" t="s">
        <v>2032</v>
      </c>
      <c r="E97" s="13" t="str">
        <f t="shared" si="9"/>
        <v>Karleigh.eigh Hall@bnna.com</v>
      </c>
      <c r="F97" s="13" t="s">
        <v>1668</v>
      </c>
      <c r="G97" s="14" t="s">
        <v>1698</v>
      </c>
      <c r="H97" s="14" t="s">
        <v>1697</v>
      </c>
      <c r="I97" s="13" t="s">
        <v>1746</v>
      </c>
      <c r="J97" s="2" t="s">
        <v>2033</v>
      </c>
      <c r="K97" s="2" t="s">
        <v>1731</v>
      </c>
      <c r="L97" s="2" t="s">
        <v>1730</v>
      </c>
      <c r="M97" s="15" t="s">
        <v>1725</v>
      </c>
      <c r="N97" s="2" t="s">
        <v>1787</v>
      </c>
      <c r="O97" s="15" t="s">
        <v>1989</v>
      </c>
      <c r="P97" s="15" t="s">
        <v>1790</v>
      </c>
      <c r="Q97" s="19">
        <v>2</v>
      </c>
      <c r="R97" s="2" t="s">
        <v>1797</v>
      </c>
      <c r="S97" s="13" t="s">
        <v>1795</v>
      </c>
      <c r="T97" s="17">
        <v>20749</v>
      </c>
      <c r="U97" s="17">
        <v>33167</v>
      </c>
      <c r="V97" s="17">
        <v>41933</v>
      </c>
      <c r="W97" s="17" t="s">
        <v>1798</v>
      </c>
      <c r="X97" s="17" t="s">
        <v>1997</v>
      </c>
      <c r="Y97" s="13">
        <f t="shared" ca="1" si="10"/>
        <v>18742</v>
      </c>
      <c r="Z97" s="13">
        <v>0</v>
      </c>
      <c r="AA97" s="30" t="str">
        <f t="shared" si="8"/>
        <v>Marketing</v>
      </c>
    </row>
    <row r="98" spans="1:27" ht="14.4" x14ac:dyDescent="0.3">
      <c r="A98" s="13">
        <v>97</v>
      </c>
      <c r="B98" s="13">
        <v>97</v>
      </c>
      <c r="C98" s="13" t="s">
        <v>659</v>
      </c>
      <c r="D98" s="13" t="s">
        <v>2032</v>
      </c>
      <c r="E98" s="13" t="str">
        <f t="shared" si="9"/>
        <v>Pedro.handro@bnna.com</v>
      </c>
      <c r="F98" s="13" t="s">
        <v>1667</v>
      </c>
      <c r="G98" s="14" t="s">
        <v>1698</v>
      </c>
      <c r="H98" s="14" t="s">
        <v>1697</v>
      </c>
      <c r="I98" s="13" t="s">
        <v>1746</v>
      </c>
      <c r="J98" s="2" t="s">
        <v>2033</v>
      </c>
      <c r="K98" s="2" t="s">
        <v>1731</v>
      </c>
      <c r="L98" s="2" t="s">
        <v>1730</v>
      </c>
      <c r="M98" s="15" t="s">
        <v>1725</v>
      </c>
      <c r="N98" s="2" t="s">
        <v>1787</v>
      </c>
      <c r="O98" s="15" t="s">
        <v>1989</v>
      </c>
      <c r="P98" s="15" t="s">
        <v>1790</v>
      </c>
      <c r="Q98" s="19">
        <v>2</v>
      </c>
      <c r="R98" s="2" t="s">
        <v>1797</v>
      </c>
      <c r="S98" s="13" t="s">
        <v>1791</v>
      </c>
      <c r="T98" s="17">
        <v>26912</v>
      </c>
      <c r="U98" s="17">
        <v>36774</v>
      </c>
      <c r="V98" s="17">
        <v>41887</v>
      </c>
      <c r="W98" s="17" t="s">
        <v>1798</v>
      </c>
      <c r="X98" s="17" t="s">
        <v>1994</v>
      </c>
      <c r="Y98" s="13">
        <f t="shared" ca="1" si="10"/>
        <v>18781</v>
      </c>
      <c r="Z98" s="13">
        <v>0</v>
      </c>
      <c r="AA98" s="30" t="str">
        <f t="shared" si="8"/>
        <v>Marketing</v>
      </c>
    </row>
    <row r="99" spans="1:27" ht="14.4" x14ac:dyDescent="0.3">
      <c r="A99" s="13">
        <v>98</v>
      </c>
      <c r="B99" s="13">
        <v>98</v>
      </c>
      <c r="C99" s="13" t="s">
        <v>519</v>
      </c>
      <c r="D99" s="13" t="s">
        <v>2032</v>
      </c>
      <c r="E99" s="13" t="str">
        <f t="shared" si="9"/>
        <v>Jonathan.an Torres@bnna.com</v>
      </c>
      <c r="F99" s="13" t="s">
        <v>1667</v>
      </c>
      <c r="G99" s="14" t="s">
        <v>1698</v>
      </c>
      <c r="H99" s="14" t="s">
        <v>1697</v>
      </c>
      <c r="I99" s="13" t="s">
        <v>1741</v>
      </c>
      <c r="J99" s="2" t="s">
        <v>2033</v>
      </c>
      <c r="K99" s="2" t="s">
        <v>1731</v>
      </c>
      <c r="L99" s="2" t="s">
        <v>1730</v>
      </c>
      <c r="M99" s="15" t="s">
        <v>1725</v>
      </c>
      <c r="N99" s="2" t="s">
        <v>1787</v>
      </c>
      <c r="O99" s="15" t="s">
        <v>1989</v>
      </c>
      <c r="P99" s="15" t="s">
        <v>1790</v>
      </c>
      <c r="Q99" s="19">
        <v>2</v>
      </c>
      <c r="R99" s="2" t="s">
        <v>1797</v>
      </c>
      <c r="S99" s="13" t="s">
        <v>1796</v>
      </c>
      <c r="T99" s="17">
        <v>22228</v>
      </c>
      <c r="U99" s="17">
        <v>39394</v>
      </c>
      <c r="V99" s="17">
        <v>41951</v>
      </c>
      <c r="W99" s="17" t="s">
        <v>1798</v>
      </c>
      <c r="X99" s="17" t="s">
        <v>1994</v>
      </c>
      <c r="Y99" s="13">
        <f t="shared" ca="1" si="10"/>
        <v>28189</v>
      </c>
      <c r="Z99" s="13">
        <v>0</v>
      </c>
      <c r="AA99" s="30" t="str">
        <f t="shared" si="8"/>
        <v>Marketing</v>
      </c>
    </row>
    <row r="100" spans="1:27" ht="14.4" x14ac:dyDescent="0.3">
      <c r="A100" s="13">
        <v>99</v>
      </c>
      <c r="B100" s="13">
        <v>99</v>
      </c>
      <c r="C100" s="13" t="s">
        <v>609</v>
      </c>
      <c r="D100" s="13" t="s">
        <v>2032</v>
      </c>
      <c r="E100" s="13" t="str">
        <f t="shared" si="9"/>
        <v>Marilyn.n Davies@bnna.com</v>
      </c>
      <c r="F100" s="13" t="s">
        <v>1668</v>
      </c>
      <c r="G100" s="14" t="s">
        <v>1698</v>
      </c>
      <c r="H100" s="14" t="s">
        <v>1697</v>
      </c>
      <c r="I100" s="13" t="s">
        <v>1741</v>
      </c>
      <c r="J100" s="2" t="s">
        <v>2033</v>
      </c>
      <c r="K100" s="2" t="s">
        <v>1731</v>
      </c>
      <c r="L100" s="2" t="s">
        <v>1730</v>
      </c>
      <c r="M100" s="15" t="s">
        <v>1725</v>
      </c>
      <c r="N100" s="2" t="s">
        <v>1787</v>
      </c>
      <c r="O100" s="15" t="s">
        <v>1989</v>
      </c>
      <c r="P100" s="15" t="s">
        <v>1790</v>
      </c>
      <c r="Q100" s="19">
        <v>2</v>
      </c>
      <c r="R100" s="2" t="s">
        <v>1797</v>
      </c>
      <c r="S100" s="13" t="s">
        <v>1794</v>
      </c>
      <c r="T100" s="17">
        <v>23327</v>
      </c>
      <c r="U100" s="17">
        <v>33554</v>
      </c>
      <c r="V100" s="17">
        <v>41955</v>
      </c>
      <c r="W100" s="17" t="s">
        <v>1798</v>
      </c>
      <c r="X100" s="17" t="s">
        <v>1991</v>
      </c>
      <c r="Y100" s="13">
        <f t="shared" ca="1" si="10"/>
        <v>39703</v>
      </c>
      <c r="Z100" s="13">
        <v>0</v>
      </c>
      <c r="AA100" s="30" t="str">
        <f t="shared" si="8"/>
        <v>Marketing</v>
      </c>
    </row>
    <row r="101" spans="1:27" ht="14.4" x14ac:dyDescent="0.3">
      <c r="A101" s="13">
        <v>100</v>
      </c>
      <c r="B101" s="13">
        <v>100</v>
      </c>
      <c r="C101" s="1" t="s">
        <v>774</v>
      </c>
      <c r="D101" s="13" t="s">
        <v>2032</v>
      </c>
      <c r="E101" s="13" t="str">
        <f t="shared" si="9"/>
        <v>Caesar.ar Cook@bnna.com</v>
      </c>
      <c r="F101" s="13" t="s">
        <v>1669</v>
      </c>
      <c r="G101" s="14" t="s">
        <v>1698</v>
      </c>
      <c r="H101" s="14" t="s">
        <v>1697</v>
      </c>
      <c r="I101" s="13" t="s">
        <v>1741</v>
      </c>
      <c r="J101" s="2" t="s">
        <v>2033</v>
      </c>
      <c r="K101" s="2" t="s">
        <v>1731</v>
      </c>
      <c r="L101" s="2" t="s">
        <v>1730</v>
      </c>
      <c r="M101" s="15" t="s">
        <v>1725</v>
      </c>
      <c r="N101" s="2" t="s">
        <v>1787</v>
      </c>
      <c r="O101" s="15" t="s">
        <v>1989</v>
      </c>
      <c r="P101" s="2" t="s">
        <v>1784</v>
      </c>
      <c r="Q101" s="19">
        <v>3</v>
      </c>
      <c r="R101" s="2" t="s">
        <v>1797</v>
      </c>
      <c r="S101" s="13" t="s">
        <v>1795</v>
      </c>
      <c r="T101" s="17">
        <v>21752</v>
      </c>
      <c r="U101" s="17">
        <v>36362</v>
      </c>
      <c r="V101" s="17">
        <v>41841</v>
      </c>
      <c r="W101" s="17" t="s">
        <v>1798</v>
      </c>
      <c r="X101" s="17" t="s">
        <v>1993</v>
      </c>
      <c r="Y101" s="13">
        <f t="shared" ref="Y101:Y111" ca="1" si="11">RANDBETWEEN(35000,65000)</f>
        <v>51644</v>
      </c>
      <c r="Z101" s="13">
        <f t="shared" ref="Z101:Z111" ca="1" si="12">RANDBETWEEN(0,3000)</f>
        <v>1857</v>
      </c>
      <c r="AA101" s="30" t="str">
        <f t="shared" si="8"/>
        <v>Marketing</v>
      </c>
    </row>
    <row r="102" spans="1:27" ht="14.4" x14ac:dyDescent="0.3">
      <c r="A102" s="13">
        <v>101</v>
      </c>
      <c r="B102" s="13">
        <v>101</v>
      </c>
      <c r="C102" s="1" t="s">
        <v>1417</v>
      </c>
      <c r="D102" s="13" t="s">
        <v>2032</v>
      </c>
      <c r="E102" s="13" t="str">
        <f t="shared" si="9"/>
        <v>Quincy.itfield@bnna.com</v>
      </c>
      <c r="F102" s="13" t="s">
        <v>1668</v>
      </c>
      <c r="G102" s="14" t="s">
        <v>1698</v>
      </c>
      <c r="H102" s="14" t="s">
        <v>1697</v>
      </c>
      <c r="I102" s="13" t="s">
        <v>1747</v>
      </c>
      <c r="J102" s="2" t="s">
        <v>2033</v>
      </c>
      <c r="K102" s="2" t="s">
        <v>1731</v>
      </c>
      <c r="L102" s="2" t="s">
        <v>1730</v>
      </c>
      <c r="M102" s="15" t="s">
        <v>1725</v>
      </c>
      <c r="N102" s="2" t="s">
        <v>1787</v>
      </c>
      <c r="O102" s="15" t="s">
        <v>1989</v>
      </c>
      <c r="P102" s="2" t="s">
        <v>1784</v>
      </c>
      <c r="Q102" s="19">
        <v>3</v>
      </c>
      <c r="R102" s="2" t="s">
        <v>1799</v>
      </c>
      <c r="S102" s="13" t="s">
        <v>1795</v>
      </c>
      <c r="T102" s="17">
        <v>19893</v>
      </c>
      <c r="U102" s="17">
        <v>36329</v>
      </c>
      <c r="V102" s="17">
        <v>41808</v>
      </c>
      <c r="W102" s="17" t="s">
        <v>1798</v>
      </c>
      <c r="X102" s="17" t="s">
        <v>1993</v>
      </c>
      <c r="Y102" s="13">
        <f t="shared" ca="1" si="11"/>
        <v>51188</v>
      </c>
      <c r="Z102" s="13">
        <f t="shared" ca="1" si="12"/>
        <v>2457</v>
      </c>
      <c r="AA102" s="30" t="str">
        <f t="shared" si="8"/>
        <v>Marketing</v>
      </c>
    </row>
    <row r="103" spans="1:27" ht="14.4" x14ac:dyDescent="0.3">
      <c r="A103" s="13">
        <v>102</v>
      </c>
      <c r="B103" s="13">
        <v>102</v>
      </c>
      <c r="C103" s="13" t="s">
        <v>141</v>
      </c>
      <c r="D103" s="13" t="s">
        <v>2032</v>
      </c>
      <c r="E103" s="13" t="str">
        <f t="shared" si="9"/>
        <v>Alexandre.dre Thomas@bnna.com</v>
      </c>
      <c r="F103" s="13" t="s">
        <v>1667</v>
      </c>
      <c r="G103" s="14" t="s">
        <v>1698</v>
      </c>
      <c r="H103" s="14" t="s">
        <v>1697</v>
      </c>
      <c r="I103" s="13" t="s">
        <v>1747</v>
      </c>
      <c r="J103" s="2" t="s">
        <v>2033</v>
      </c>
      <c r="K103" s="2" t="s">
        <v>1731</v>
      </c>
      <c r="L103" s="2" t="s">
        <v>1730</v>
      </c>
      <c r="M103" s="15" t="s">
        <v>1725</v>
      </c>
      <c r="N103" s="2" t="s">
        <v>1787</v>
      </c>
      <c r="O103" s="15" t="s">
        <v>1989</v>
      </c>
      <c r="P103" s="2" t="s">
        <v>1784</v>
      </c>
      <c r="Q103" s="19">
        <v>3</v>
      </c>
      <c r="R103" s="2" t="s">
        <v>1799</v>
      </c>
      <c r="S103" s="13" t="s">
        <v>1795</v>
      </c>
      <c r="T103" s="17">
        <v>25655</v>
      </c>
      <c r="U103" s="17">
        <v>39535</v>
      </c>
      <c r="V103" s="17">
        <v>41726</v>
      </c>
      <c r="W103" s="17" t="s">
        <v>1798</v>
      </c>
      <c r="X103" s="17" t="s">
        <v>1994</v>
      </c>
      <c r="Y103" s="13">
        <f t="shared" ca="1" si="11"/>
        <v>54551</v>
      </c>
      <c r="Z103" s="13">
        <f t="shared" ca="1" si="12"/>
        <v>175</v>
      </c>
      <c r="AA103" s="30" t="str">
        <f t="shared" si="8"/>
        <v>Marketing</v>
      </c>
    </row>
    <row r="104" spans="1:27" ht="14.4" x14ac:dyDescent="0.3">
      <c r="A104" s="13">
        <v>103</v>
      </c>
      <c r="B104" s="13">
        <v>103</v>
      </c>
      <c r="C104" s="1" t="s">
        <v>1142</v>
      </c>
      <c r="D104" s="13" t="s">
        <v>2032</v>
      </c>
      <c r="E104" s="13" t="str">
        <f t="shared" si="9"/>
        <v>Zephania.ania Hess@bnna.com</v>
      </c>
      <c r="F104" s="13" t="s">
        <v>1667</v>
      </c>
      <c r="G104" s="14" t="s">
        <v>1698</v>
      </c>
      <c r="H104" s="14" t="s">
        <v>1697</v>
      </c>
      <c r="I104" s="13" t="s">
        <v>1747</v>
      </c>
      <c r="J104" s="2" t="s">
        <v>2033</v>
      </c>
      <c r="K104" s="2" t="s">
        <v>1731</v>
      </c>
      <c r="L104" s="2" t="s">
        <v>1730</v>
      </c>
      <c r="M104" s="15" t="s">
        <v>1725</v>
      </c>
      <c r="N104" s="2" t="s">
        <v>1787</v>
      </c>
      <c r="O104" s="15" t="s">
        <v>1989</v>
      </c>
      <c r="P104" s="2" t="s">
        <v>1784</v>
      </c>
      <c r="Q104" s="19">
        <v>3</v>
      </c>
      <c r="R104" s="2" t="s">
        <v>1799</v>
      </c>
      <c r="S104" s="13" t="s">
        <v>1795</v>
      </c>
      <c r="T104" s="17">
        <v>22342</v>
      </c>
      <c r="U104" s="17">
        <v>36221</v>
      </c>
      <c r="V104" s="17">
        <v>41700</v>
      </c>
      <c r="W104" s="17" t="s">
        <v>1798</v>
      </c>
      <c r="X104" s="17" t="s">
        <v>1994</v>
      </c>
      <c r="Y104" s="13">
        <f t="shared" ca="1" si="11"/>
        <v>56201</v>
      </c>
      <c r="Z104" s="13">
        <f t="shared" ca="1" si="12"/>
        <v>648</v>
      </c>
      <c r="AA104" s="30" t="str">
        <f t="shared" si="8"/>
        <v>Marketing</v>
      </c>
    </row>
    <row r="105" spans="1:27" ht="14.4" x14ac:dyDescent="0.3">
      <c r="A105" s="13">
        <v>104</v>
      </c>
      <c r="B105" s="13">
        <v>104</v>
      </c>
      <c r="C105" s="13" t="s">
        <v>396</v>
      </c>
      <c r="D105" s="13" t="s">
        <v>2032</v>
      </c>
      <c r="E105" s="13" t="str">
        <f t="shared" si="9"/>
        <v>Else.örike@bnna.com</v>
      </c>
      <c r="F105" s="13" t="s">
        <v>1668</v>
      </c>
      <c r="G105" s="14" t="s">
        <v>1698</v>
      </c>
      <c r="H105" s="14" t="s">
        <v>1697</v>
      </c>
      <c r="I105" s="13" t="s">
        <v>1748</v>
      </c>
      <c r="J105" s="2" t="s">
        <v>2033</v>
      </c>
      <c r="K105" s="2" t="s">
        <v>1731</v>
      </c>
      <c r="L105" s="2" t="s">
        <v>1730</v>
      </c>
      <c r="M105" s="15" t="s">
        <v>1725</v>
      </c>
      <c r="N105" s="2" t="s">
        <v>1787</v>
      </c>
      <c r="O105" s="15" t="s">
        <v>1989</v>
      </c>
      <c r="P105" s="2" t="s">
        <v>1784</v>
      </c>
      <c r="Q105" s="19">
        <v>3</v>
      </c>
      <c r="R105" s="2" t="s">
        <v>1797</v>
      </c>
      <c r="S105" s="13" t="s">
        <v>1795</v>
      </c>
      <c r="T105" s="17">
        <v>23878</v>
      </c>
      <c r="U105" s="17">
        <v>39218</v>
      </c>
      <c r="V105" s="17">
        <v>41775</v>
      </c>
      <c r="W105" s="17" t="s">
        <v>1798</v>
      </c>
      <c r="X105" s="17" t="s">
        <v>1991</v>
      </c>
      <c r="Y105" s="13">
        <f t="shared" ca="1" si="11"/>
        <v>61703</v>
      </c>
      <c r="Z105" s="13">
        <f t="shared" ca="1" si="12"/>
        <v>2823</v>
      </c>
      <c r="AA105" s="30" t="str">
        <f t="shared" si="8"/>
        <v>Marketing</v>
      </c>
    </row>
    <row r="106" spans="1:27" ht="14.4" x14ac:dyDescent="0.3">
      <c r="A106" s="13">
        <v>105</v>
      </c>
      <c r="B106" s="13">
        <v>105</v>
      </c>
      <c r="C106" s="13" t="s">
        <v>707</v>
      </c>
      <c r="D106" s="13" t="s">
        <v>2032</v>
      </c>
      <c r="E106" s="13" t="str">
        <f t="shared" si="9"/>
        <v>Suresh.h Veloo@bnna.com</v>
      </c>
      <c r="F106" s="13" t="s">
        <v>1667</v>
      </c>
      <c r="G106" s="14" t="s">
        <v>1698</v>
      </c>
      <c r="H106" s="14" t="s">
        <v>1697</v>
      </c>
      <c r="I106" s="13" t="s">
        <v>1749</v>
      </c>
      <c r="J106" s="2" t="s">
        <v>2033</v>
      </c>
      <c r="K106" s="2" t="s">
        <v>1731</v>
      </c>
      <c r="L106" s="2" t="s">
        <v>1730</v>
      </c>
      <c r="M106" s="15" t="s">
        <v>1725</v>
      </c>
      <c r="N106" s="2" t="s">
        <v>1787</v>
      </c>
      <c r="O106" s="15" t="s">
        <v>1989</v>
      </c>
      <c r="P106" s="2" t="s">
        <v>1784</v>
      </c>
      <c r="Q106" s="19">
        <v>3</v>
      </c>
      <c r="R106" s="2" t="s">
        <v>1785</v>
      </c>
      <c r="S106" s="13" t="s">
        <v>1791</v>
      </c>
      <c r="T106" s="17">
        <v>30588</v>
      </c>
      <c r="U106" s="17">
        <v>39354</v>
      </c>
      <c r="V106" s="17">
        <v>41911</v>
      </c>
      <c r="W106" s="17" t="s">
        <v>1798</v>
      </c>
      <c r="X106" s="17" t="s">
        <v>1993</v>
      </c>
      <c r="Y106" s="13">
        <f t="shared" ca="1" si="11"/>
        <v>60181</v>
      </c>
      <c r="Z106" s="13">
        <f t="shared" ca="1" si="12"/>
        <v>1293</v>
      </c>
      <c r="AA106" s="30" t="str">
        <f t="shared" si="8"/>
        <v>Marketing</v>
      </c>
    </row>
    <row r="107" spans="1:27" ht="14.4" x14ac:dyDescent="0.3">
      <c r="A107" s="13">
        <v>106</v>
      </c>
      <c r="B107" s="13">
        <v>106</v>
      </c>
      <c r="C107" s="13" t="s">
        <v>1170</v>
      </c>
      <c r="D107" s="13" t="s">
        <v>2032</v>
      </c>
      <c r="E107" s="13" t="str">
        <f t="shared" si="9"/>
        <v>Cathleen.leen Kane@bnna.com</v>
      </c>
      <c r="F107" s="13" t="s">
        <v>1668</v>
      </c>
      <c r="G107" s="14" t="s">
        <v>1698</v>
      </c>
      <c r="H107" s="14" t="s">
        <v>1697</v>
      </c>
      <c r="I107" s="13" t="s">
        <v>1749</v>
      </c>
      <c r="J107" s="2" t="s">
        <v>2033</v>
      </c>
      <c r="K107" s="2" t="s">
        <v>1731</v>
      </c>
      <c r="L107" s="2" t="s">
        <v>1730</v>
      </c>
      <c r="M107" s="15" t="s">
        <v>1725</v>
      </c>
      <c r="N107" s="2" t="s">
        <v>1787</v>
      </c>
      <c r="O107" s="15" t="s">
        <v>1989</v>
      </c>
      <c r="P107" s="2" t="s">
        <v>1784</v>
      </c>
      <c r="Q107" s="19">
        <v>3</v>
      </c>
      <c r="R107" s="2" t="s">
        <v>1800</v>
      </c>
      <c r="S107" s="13" t="s">
        <v>1796</v>
      </c>
      <c r="T107" s="17">
        <v>24999</v>
      </c>
      <c r="U107" s="17">
        <v>41070</v>
      </c>
      <c r="V107" s="17">
        <v>41800</v>
      </c>
      <c r="W107" s="17" t="s">
        <v>1798</v>
      </c>
      <c r="X107" s="17" t="s">
        <v>1995</v>
      </c>
      <c r="Y107" s="13">
        <f t="shared" ca="1" si="11"/>
        <v>48553</v>
      </c>
      <c r="Z107" s="13">
        <f t="shared" ca="1" si="12"/>
        <v>1354</v>
      </c>
      <c r="AA107" s="30" t="str">
        <f t="shared" si="8"/>
        <v>Marketing</v>
      </c>
    </row>
    <row r="108" spans="1:27" ht="14.4" x14ac:dyDescent="0.3">
      <c r="A108" s="13">
        <v>107</v>
      </c>
      <c r="B108" s="13">
        <v>107</v>
      </c>
      <c r="C108" s="1" t="s">
        <v>1135</v>
      </c>
      <c r="D108" s="13" t="s">
        <v>2032</v>
      </c>
      <c r="E108" s="13" t="str">
        <f t="shared" si="9"/>
        <v>Brandon. Mendoza@bnna.com</v>
      </c>
      <c r="F108" s="13" t="s">
        <v>1667</v>
      </c>
      <c r="G108" s="14" t="s">
        <v>1698</v>
      </c>
      <c r="H108" s="14" t="s">
        <v>1697</v>
      </c>
      <c r="I108" s="13" t="s">
        <v>1749</v>
      </c>
      <c r="J108" s="2" t="s">
        <v>2033</v>
      </c>
      <c r="K108" s="2" t="s">
        <v>1731</v>
      </c>
      <c r="L108" s="2" t="s">
        <v>1730</v>
      </c>
      <c r="M108" s="15" t="s">
        <v>1725</v>
      </c>
      <c r="N108" s="2" t="s">
        <v>1787</v>
      </c>
      <c r="O108" s="15" t="s">
        <v>1989</v>
      </c>
      <c r="P108" s="2" t="s">
        <v>1790</v>
      </c>
      <c r="Q108" s="19">
        <v>3</v>
      </c>
      <c r="R108" s="2" t="s">
        <v>1785</v>
      </c>
      <c r="S108" s="13" t="s">
        <v>1794</v>
      </c>
      <c r="T108" s="17">
        <v>23476</v>
      </c>
      <c r="U108" s="17">
        <v>30415</v>
      </c>
      <c r="V108" s="17">
        <v>41738</v>
      </c>
      <c r="W108" s="17" t="s">
        <v>1798</v>
      </c>
      <c r="X108" s="17" t="s">
        <v>1995</v>
      </c>
      <c r="Y108" s="13">
        <f t="shared" ca="1" si="11"/>
        <v>42761</v>
      </c>
      <c r="Z108" s="13">
        <f t="shared" ca="1" si="12"/>
        <v>1246</v>
      </c>
      <c r="AA108" s="30" t="str">
        <f t="shared" si="8"/>
        <v>Marketing</v>
      </c>
    </row>
    <row r="109" spans="1:27" ht="14.4" x14ac:dyDescent="0.3">
      <c r="A109" s="13">
        <v>108</v>
      </c>
      <c r="B109" s="13">
        <v>108</v>
      </c>
      <c r="C109" s="13" t="s">
        <v>97</v>
      </c>
      <c r="D109" s="13" t="s">
        <v>2032</v>
      </c>
      <c r="E109" s="13" t="str">
        <f t="shared" si="9"/>
        <v>Adam.rison@bnna.com</v>
      </c>
      <c r="F109" s="13" t="s">
        <v>1667</v>
      </c>
      <c r="G109" s="14" t="s">
        <v>1698</v>
      </c>
      <c r="H109" s="14" t="s">
        <v>1697</v>
      </c>
      <c r="I109" s="13" t="s">
        <v>1749</v>
      </c>
      <c r="J109" s="2" t="s">
        <v>2033</v>
      </c>
      <c r="K109" s="2" t="s">
        <v>1731</v>
      </c>
      <c r="L109" s="2" t="s">
        <v>1730</v>
      </c>
      <c r="M109" s="15" t="s">
        <v>1725</v>
      </c>
      <c r="N109" s="2" t="s">
        <v>1787</v>
      </c>
      <c r="O109" s="15" t="s">
        <v>1989</v>
      </c>
      <c r="P109" s="2" t="s">
        <v>1790</v>
      </c>
      <c r="Q109" s="19">
        <v>3</v>
      </c>
      <c r="R109" s="2" t="s">
        <v>1797</v>
      </c>
      <c r="S109" s="13" t="s">
        <v>1795</v>
      </c>
      <c r="T109" s="17">
        <v>25099</v>
      </c>
      <c r="U109" s="17">
        <v>35691</v>
      </c>
      <c r="V109" s="17">
        <v>41900</v>
      </c>
      <c r="W109" s="17" t="s">
        <v>1798</v>
      </c>
      <c r="X109" s="17" t="s">
        <v>1995</v>
      </c>
      <c r="Y109" s="13">
        <f t="shared" ca="1" si="11"/>
        <v>40336</v>
      </c>
      <c r="Z109" s="13">
        <f t="shared" ca="1" si="12"/>
        <v>1859</v>
      </c>
      <c r="AA109" s="30" t="str">
        <f t="shared" si="8"/>
        <v>Marketing</v>
      </c>
    </row>
    <row r="110" spans="1:27" ht="14.4" x14ac:dyDescent="0.3">
      <c r="A110" s="13">
        <v>109</v>
      </c>
      <c r="B110" s="13">
        <v>109</v>
      </c>
      <c r="C110" s="13" t="s">
        <v>655</v>
      </c>
      <c r="D110" s="13" t="s">
        <v>2032</v>
      </c>
      <c r="E110" s="13" t="str">
        <f t="shared" si="9"/>
        <v>Paul.uller@bnna.com</v>
      </c>
      <c r="F110" s="13" t="s">
        <v>1667</v>
      </c>
      <c r="G110" s="14" t="s">
        <v>1698</v>
      </c>
      <c r="H110" s="14" t="s">
        <v>1697</v>
      </c>
      <c r="I110" s="13" t="s">
        <v>1749</v>
      </c>
      <c r="J110" s="2" t="s">
        <v>2033</v>
      </c>
      <c r="K110" s="2" t="s">
        <v>1731</v>
      </c>
      <c r="L110" s="2" t="s">
        <v>1730</v>
      </c>
      <c r="M110" s="15" t="s">
        <v>1725</v>
      </c>
      <c r="N110" s="2" t="s">
        <v>1787</v>
      </c>
      <c r="O110" s="15" t="s">
        <v>1989</v>
      </c>
      <c r="P110" s="2" t="s">
        <v>1790</v>
      </c>
      <c r="Q110" s="19">
        <v>3</v>
      </c>
      <c r="R110" s="2" t="s">
        <v>1799</v>
      </c>
      <c r="S110" s="13" t="s">
        <v>1793</v>
      </c>
      <c r="T110" s="17">
        <v>19262</v>
      </c>
      <c r="U110" s="17">
        <v>30584</v>
      </c>
      <c r="V110" s="17">
        <v>41907</v>
      </c>
      <c r="W110" s="17" t="s">
        <v>1798</v>
      </c>
      <c r="X110" s="17" t="s">
        <v>1995</v>
      </c>
      <c r="Y110" s="13">
        <f t="shared" ca="1" si="11"/>
        <v>46621</v>
      </c>
      <c r="Z110" s="13">
        <f t="shared" ca="1" si="12"/>
        <v>2430</v>
      </c>
      <c r="AA110" s="30" t="str">
        <f t="shared" si="8"/>
        <v>Marketing</v>
      </c>
    </row>
    <row r="111" spans="1:27" ht="14.4" x14ac:dyDescent="0.3">
      <c r="A111" s="13">
        <v>110</v>
      </c>
      <c r="B111" s="13">
        <v>110</v>
      </c>
      <c r="C111" s="13" t="s">
        <v>1032</v>
      </c>
      <c r="D111" s="13" t="s">
        <v>2032</v>
      </c>
      <c r="E111" s="13" t="str">
        <f t="shared" si="9"/>
        <v>Lucas.Nelson@bnna.com</v>
      </c>
      <c r="F111" s="13" t="s">
        <v>1667</v>
      </c>
      <c r="G111" s="14" t="s">
        <v>1698</v>
      </c>
      <c r="H111" s="14" t="s">
        <v>1697</v>
      </c>
      <c r="I111" s="13" t="s">
        <v>1749</v>
      </c>
      <c r="J111" s="2" t="s">
        <v>2033</v>
      </c>
      <c r="K111" s="2" t="s">
        <v>1731</v>
      </c>
      <c r="L111" s="2" t="s">
        <v>1730</v>
      </c>
      <c r="M111" s="15" t="s">
        <v>1725</v>
      </c>
      <c r="N111" s="2" t="s">
        <v>1787</v>
      </c>
      <c r="O111" s="15" t="s">
        <v>1989</v>
      </c>
      <c r="P111" s="2" t="s">
        <v>1784</v>
      </c>
      <c r="Q111" s="19">
        <v>3</v>
      </c>
      <c r="R111" s="2" t="s">
        <v>1797</v>
      </c>
      <c r="S111" s="13" t="s">
        <v>1795</v>
      </c>
      <c r="T111" s="17">
        <v>25693</v>
      </c>
      <c r="U111" s="17">
        <v>39573</v>
      </c>
      <c r="V111" s="17">
        <v>41764</v>
      </c>
      <c r="W111" s="17" t="s">
        <v>1798</v>
      </c>
      <c r="X111" s="17" t="s">
        <v>1995</v>
      </c>
      <c r="Y111" s="13">
        <f t="shared" ca="1" si="11"/>
        <v>38241</v>
      </c>
      <c r="Z111" s="13">
        <f t="shared" ca="1" si="12"/>
        <v>1439</v>
      </c>
      <c r="AA111" s="30" t="str">
        <f t="shared" si="8"/>
        <v>Marketing</v>
      </c>
    </row>
    <row r="112" spans="1:27" ht="14.4" x14ac:dyDescent="0.3">
      <c r="A112" s="13">
        <v>111</v>
      </c>
      <c r="B112" s="13">
        <v>111</v>
      </c>
      <c r="C112" s="1" t="s">
        <v>1618</v>
      </c>
      <c r="D112" s="13" t="s">
        <v>2032</v>
      </c>
      <c r="E112" s="13" t="str">
        <f t="shared" si="9"/>
        <v>Charlotte.tte Barlow@bnna.com</v>
      </c>
      <c r="F112" s="13" t="s">
        <v>1668</v>
      </c>
      <c r="G112" s="14" t="s">
        <v>1698</v>
      </c>
      <c r="H112" s="14" t="s">
        <v>1699</v>
      </c>
      <c r="I112" s="13" t="s">
        <v>1751</v>
      </c>
      <c r="J112" s="2" t="s">
        <v>2033</v>
      </c>
      <c r="K112" s="2" t="s">
        <v>1731</v>
      </c>
      <c r="L112" s="2" t="s">
        <v>1730</v>
      </c>
      <c r="M112" s="15" t="s">
        <v>1725</v>
      </c>
      <c r="N112" s="2" t="s">
        <v>1788</v>
      </c>
      <c r="O112" s="15" t="s">
        <v>1798</v>
      </c>
      <c r="P112" s="2" t="s">
        <v>1784</v>
      </c>
      <c r="Q112" s="19">
        <v>7</v>
      </c>
      <c r="R112" s="2" t="s">
        <v>1797</v>
      </c>
      <c r="S112" s="13" t="s">
        <v>1791</v>
      </c>
      <c r="T112" s="17">
        <v>25573</v>
      </c>
      <c r="U112" s="17">
        <v>41279</v>
      </c>
      <c r="V112" s="17">
        <v>41644</v>
      </c>
      <c r="W112" s="17" t="s">
        <v>1798</v>
      </c>
      <c r="X112" s="17" t="s">
        <v>1995</v>
      </c>
      <c r="Y112" s="13">
        <f ca="1">RANDBETWEEN(75000,150000)</f>
        <v>118215</v>
      </c>
      <c r="Z112" s="13">
        <f ca="1">RANDBETWEEN(5000,25000)</f>
        <v>13064</v>
      </c>
      <c r="AA112" s="30" t="str">
        <f t="shared" si="8"/>
        <v>Marketing</v>
      </c>
    </row>
    <row r="113" spans="1:27" ht="14.4" x14ac:dyDescent="0.3">
      <c r="A113" s="13">
        <v>112</v>
      </c>
      <c r="B113" s="13">
        <v>112</v>
      </c>
      <c r="C113" s="1" t="s">
        <v>1620</v>
      </c>
      <c r="D113" s="13" t="s">
        <v>2032</v>
      </c>
      <c r="E113" s="13" t="str">
        <f t="shared" si="9"/>
        <v>Sydnee.Stanley@bnna.com</v>
      </c>
      <c r="F113" s="13" t="s">
        <v>1668</v>
      </c>
      <c r="G113" s="14" t="s">
        <v>1698</v>
      </c>
      <c r="H113" s="14" t="s">
        <v>1699</v>
      </c>
      <c r="I113" s="13" t="s">
        <v>1752</v>
      </c>
      <c r="J113" s="2" t="s">
        <v>2033</v>
      </c>
      <c r="K113" s="2" t="s">
        <v>1731</v>
      </c>
      <c r="L113" s="2" t="s">
        <v>1730</v>
      </c>
      <c r="M113" s="15" t="s">
        <v>1725</v>
      </c>
      <c r="N113" s="2" t="s">
        <v>1787</v>
      </c>
      <c r="O113" s="15" t="s">
        <v>1989</v>
      </c>
      <c r="P113" s="15" t="s">
        <v>1790</v>
      </c>
      <c r="Q113" s="19">
        <v>2</v>
      </c>
      <c r="R113" s="2" t="s">
        <v>1797</v>
      </c>
      <c r="S113" s="13" t="s">
        <v>1796</v>
      </c>
      <c r="T113" s="17">
        <v>29272</v>
      </c>
      <c r="U113" s="17">
        <v>36212</v>
      </c>
      <c r="V113" s="17">
        <v>41691</v>
      </c>
      <c r="W113" s="17" t="s">
        <v>1798</v>
      </c>
      <c r="X113" s="17" t="s">
        <v>1991</v>
      </c>
      <c r="Y113" s="13">
        <f ca="1">RANDBETWEEN(10000,40000)</f>
        <v>10998</v>
      </c>
      <c r="Z113" s="13">
        <v>0</v>
      </c>
      <c r="AA113" s="30" t="str">
        <f t="shared" si="8"/>
        <v>Marketing</v>
      </c>
    </row>
    <row r="114" spans="1:27" ht="14.4" x14ac:dyDescent="0.3">
      <c r="A114" s="13">
        <v>113</v>
      </c>
      <c r="B114" s="13">
        <v>113</v>
      </c>
      <c r="C114" s="1" t="s">
        <v>1530</v>
      </c>
      <c r="D114" s="13" t="s">
        <v>2032</v>
      </c>
      <c r="E114" s="13" t="str">
        <f t="shared" si="9"/>
        <v>Griffin.fin Horn@bnna.com</v>
      </c>
      <c r="F114" s="13" t="s">
        <v>1667</v>
      </c>
      <c r="G114" s="14" t="s">
        <v>1698</v>
      </c>
      <c r="H114" s="14" t="s">
        <v>1699</v>
      </c>
      <c r="I114" s="13" t="s">
        <v>1752</v>
      </c>
      <c r="J114" s="2" t="s">
        <v>2033</v>
      </c>
      <c r="K114" s="2" t="s">
        <v>1731</v>
      </c>
      <c r="L114" s="2" t="s">
        <v>1730</v>
      </c>
      <c r="M114" s="15" t="s">
        <v>1725</v>
      </c>
      <c r="N114" s="2" t="s">
        <v>1787</v>
      </c>
      <c r="O114" s="15" t="s">
        <v>1989</v>
      </c>
      <c r="P114" s="15" t="s">
        <v>1790</v>
      </c>
      <c r="Q114" s="19">
        <v>1</v>
      </c>
      <c r="R114" s="2" t="s">
        <v>1800</v>
      </c>
      <c r="S114" s="13" t="s">
        <v>1794</v>
      </c>
      <c r="T114" s="17">
        <v>24403</v>
      </c>
      <c r="U114" s="17">
        <v>36091</v>
      </c>
      <c r="V114" s="17">
        <v>41935</v>
      </c>
      <c r="W114" s="17" t="s">
        <v>1798</v>
      </c>
      <c r="X114" s="17" t="s">
        <v>1994</v>
      </c>
      <c r="Y114" s="13">
        <f ca="1">RANDBETWEEN(10000,40000)</f>
        <v>31679</v>
      </c>
      <c r="Z114" s="13">
        <v>0</v>
      </c>
      <c r="AA114" s="30" t="str">
        <f t="shared" si="8"/>
        <v>Marketing</v>
      </c>
    </row>
    <row r="115" spans="1:27" ht="14.4" x14ac:dyDescent="0.3">
      <c r="A115" s="13">
        <v>114</v>
      </c>
      <c r="B115" s="13">
        <v>114</v>
      </c>
      <c r="C115" s="13" t="s">
        <v>1188</v>
      </c>
      <c r="D115" s="13" t="s">
        <v>2032</v>
      </c>
      <c r="E115" s="13" t="str">
        <f t="shared" si="9"/>
        <v>Charity. Beasley@bnna.com</v>
      </c>
      <c r="F115" s="13" t="s">
        <v>1668</v>
      </c>
      <c r="G115" s="14" t="s">
        <v>1698</v>
      </c>
      <c r="H115" s="14" t="s">
        <v>1699</v>
      </c>
      <c r="I115" s="13" t="s">
        <v>1752</v>
      </c>
      <c r="J115" s="2" t="s">
        <v>2033</v>
      </c>
      <c r="K115" s="2" t="s">
        <v>1731</v>
      </c>
      <c r="L115" s="2" t="s">
        <v>1730</v>
      </c>
      <c r="M115" s="15" t="s">
        <v>1725</v>
      </c>
      <c r="N115" s="2" t="s">
        <v>1787</v>
      </c>
      <c r="O115" s="15" t="s">
        <v>1989</v>
      </c>
      <c r="P115" s="2" t="s">
        <v>1784</v>
      </c>
      <c r="Q115" s="19">
        <v>3</v>
      </c>
      <c r="R115" s="2" t="s">
        <v>1785</v>
      </c>
      <c r="S115" s="13" t="s">
        <v>1795</v>
      </c>
      <c r="T115" s="17">
        <v>28164</v>
      </c>
      <c r="U115" s="17">
        <v>38025</v>
      </c>
      <c r="V115" s="17">
        <v>41678</v>
      </c>
      <c r="W115" s="17" t="s">
        <v>1798</v>
      </c>
      <c r="X115" s="17" t="s">
        <v>1991</v>
      </c>
      <c r="Y115" s="13">
        <f ca="1">RANDBETWEEN(35000,65000)</f>
        <v>57916</v>
      </c>
      <c r="Z115" s="13">
        <f ca="1">RANDBETWEEN(0,3000)</f>
        <v>1786</v>
      </c>
      <c r="AA115" s="30" t="str">
        <f t="shared" si="8"/>
        <v>Marketing</v>
      </c>
    </row>
    <row r="116" spans="1:27" ht="14.4" x14ac:dyDescent="0.3">
      <c r="A116" s="13">
        <v>115</v>
      </c>
      <c r="B116" s="13">
        <v>115</v>
      </c>
      <c r="C116" s="13" t="s">
        <v>268</v>
      </c>
      <c r="D116" s="13" t="s">
        <v>2032</v>
      </c>
      <c r="E116" s="13" t="str">
        <f t="shared" si="9"/>
        <v>Carlotta.ecoudreau@bnna.com</v>
      </c>
      <c r="F116" s="13" t="s">
        <v>1667</v>
      </c>
      <c r="G116" s="14" t="s">
        <v>1698</v>
      </c>
      <c r="H116" s="14" t="s">
        <v>1699</v>
      </c>
      <c r="I116" s="13" t="s">
        <v>1752</v>
      </c>
      <c r="J116" s="2" t="s">
        <v>2033</v>
      </c>
      <c r="K116" s="2" t="s">
        <v>1731</v>
      </c>
      <c r="L116" s="2" t="s">
        <v>1730</v>
      </c>
      <c r="M116" s="15" t="s">
        <v>1725</v>
      </c>
      <c r="N116" s="2" t="s">
        <v>1787</v>
      </c>
      <c r="O116" s="15" t="s">
        <v>1989</v>
      </c>
      <c r="P116" s="2" t="s">
        <v>1784</v>
      </c>
      <c r="Q116" s="19">
        <v>3</v>
      </c>
      <c r="R116" s="2" t="s">
        <v>1785</v>
      </c>
      <c r="S116" s="13" t="s">
        <v>1795</v>
      </c>
      <c r="T116" s="17">
        <v>29906</v>
      </c>
      <c r="U116" s="17">
        <v>39768</v>
      </c>
      <c r="V116" s="17">
        <v>41959</v>
      </c>
      <c r="W116" s="17" t="s">
        <v>1798</v>
      </c>
      <c r="X116" s="17" t="s">
        <v>1994</v>
      </c>
      <c r="Y116" s="13">
        <f ca="1">RANDBETWEEN(35000,65000)</f>
        <v>46835</v>
      </c>
      <c r="Z116" s="13">
        <f ca="1">RANDBETWEEN(0,3000)</f>
        <v>2688</v>
      </c>
      <c r="AA116" s="30" t="str">
        <f t="shared" si="8"/>
        <v>Marketing</v>
      </c>
    </row>
    <row r="117" spans="1:27" ht="14.4" x14ac:dyDescent="0.3">
      <c r="A117" s="13">
        <v>116</v>
      </c>
      <c r="B117" s="13">
        <v>116</v>
      </c>
      <c r="C117" s="1" t="s">
        <v>1412</v>
      </c>
      <c r="D117" s="13" t="s">
        <v>2032</v>
      </c>
      <c r="E117" s="13" t="str">
        <f t="shared" si="9"/>
        <v>Rachel.l Cline@bnna.com</v>
      </c>
      <c r="F117" s="13" t="s">
        <v>1668</v>
      </c>
      <c r="G117" s="14" t="s">
        <v>1698</v>
      </c>
      <c r="H117" s="14" t="s">
        <v>1699</v>
      </c>
      <c r="I117" s="13" t="s">
        <v>1752</v>
      </c>
      <c r="J117" s="2" t="s">
        <v>2033</v>
      </c>
      <c r="K117" s="2" t="s">
        <v>1731</v>
      </c>
      <c r="L117" s="2" t="s">
        <v>1730</v>
      </c>
      <c r="M117" s="15" t="s">
        <v>1725</v>
      </c>
      <c r="N117" s="2" t="s">
        <v>1787</v>
      </c>
      <c r="O117" s="15" t="s">
        <v>1989</v>
      </c>
      <c r="P117" s="15" t="s">
        <v>1790</v>
      </c>
      <c r="Q117" s="19">
        <v>2</v>
      </c>
      <c r="R117" s="2" t="s">
        <v>1797</v>
      </c>
      <c r="S117" s="13" t="s">
        <v>1793</v>
      </c>
      <c r="T117" s="17">
        <v>27103</v>
      </c>
      <c r="U117" s="17">
        <v>39522</v>
      </c>
      <c r="V117" s="17">
        <v>41713</v>
      </c>
      <c r="W117" s="17" t="s">
        <v>1798</v>
      </c>
      <c r="X117" s="17" t="s">
        <v>1996</v>
      </c>
      <c r="Y117" s="13">
        <f ca="1">RANDBETWEEN(10000,40000)</f>
        <v>15121</v>
      </c>
      <c r="Z117" s="13">
        <v>0</v>
      </c>
      <c r="AA117" s="30" t="str">
        <f t="shared" si="8"/>
        <v>Marketing</v>
      </c>
    </row>
    <row r="118" spans="1:27" ht="14.4" x14ac:dyDescent="0.3">
      <c r="A118" s="13">
        <v>117</v>
      </c>
      <c r="B118" s="13">
        <v>117</v>
      </c>
      <c r="C118" s="1" t="s">
        <v>1460</v>
      </c>
      <c r="D118" s="13" t="s">
        <v>2032</v>
      </c>
      <c r="E118" s="13" t="str">
        <f t="shared" si="9"/>
        <v>Yeo.eese@bnna.com</v>
      </c>
      <c r="F118" s="13" t="s">
        <v>1668</v>
      </c>
      <c r="G118" s="14" t="s">
        <v>1701</v>
      </c>
      <c r="H118" s="14" t="s">
        <v>1700</v>
      </c>
      <c r="I118" s="20" t="s">
        <v>1753</v>
      </c>
      <c r="J118" s="2" t="s">
        <v>2033</v>
      </c>
      <c r="K118" s="2" t="s">
        <v>1731</v>
      </c>
      <c r="L118" s="2" t="s">
        <v>1730</v>
      </c>
      <c r="M118" s="15" t="s">
        <v>1725</v>
      </c>
      <c r="N118" s="2" t="s">
        <v>1786</v>
      </c>
      <c r="O118" s="15" t="s">
        <v>1798</v>
      </c>
      <c r="P118" s="15" t="s">
        <v>1790</v>
      </c>
      <c r="Q118" s="19">
        <v>2</v>
      </c>
      <c r="R118" s="2" t="s">
        <v>1797</v>
      </c>
      <c r="S118" s="13" t="s">
        <v>1795</v>
      </c>
      <c r="T118" s="17">
        <v>24906</v>
      </c>
      <c r="U118" s="17">
        <v>37324</v>
      </c>
      <c r="V118" s="17">
        <v>41707</v>
      </c>
      <c r="W118" s="17" t="s">
        <v>1798</v>
      </c>
      <c r="X118" s="17" t="s">
        <v>1996</v>
      </c>
      <c r="Y118" s="13">
        <f ca="1">RANDBETWEEN(100000,125000)</f>
        <v>103024</v>
      </c>
      <c r="Z118" s="13">
        <f ca="1">RANDBETWEEN(25000,75000)</f>
        <v>64262</v>
      </c>
      <c r="AA118" s="30" t="str">
        <f t="shared" si="8"/>
        <v>Sales</v>
      </c>
    </row>
    <row r="119" spans="1:27" ht="14.4" x14ac:dyDescent="0.3">
      <c r="A119" s="13">
        <v>118</v>
      </c>
      <c r="B119" s="13">
        <v>118</v>
      </c>
      <c r="C119" s="13" t="s">
        <v>978</v>
      </c>
      <c r="D119" s="13" t="s">
        <v>2032</v>
      </c>
      <c r="E119" s="13" t="str">
        <f t="shared" si="9"/>
        <v>Louis.Harmon@bnna.com</v>
      </c>
      <c r="F119" s="13" t="s">
        <v>1667</v>
      </c>
      <c r="G119" s="14" t="s">
        <v>1701</v>
      </c>
      <c r="H119" s="14" t="s">
        <v>1700</v>
      </c>
      <c r="I119" s="13" t="s">
        <v>1754</v>
      </c>
      <c r="J119" s="2" t="s">
        <v>2033</v>
      </c>
      <c r="K119" s="2" t="s">
        <v>1731</v>
      </c>
      <c r="L119" s="2" t="s">
        <v>1730</v>
      </c>
      <c r="M119" s="15" t="s">
        <v>1725</v>
      </c>
      <c r="N119" s="2" t="s">
        <v>1788</v>
      </c>
      <c r="O119" s="15" t="s">
        <v>1798</v>
      </c>
      <c r="P119" s="15" t="s">
        <v>1784</v>
      </c>
      <c r="Q119" s="19">
        <v>7</v>
      </c>
      <c r="R119" s="2" t="s">
        <v>1797</v>
      </c>
      <c r="S119" s="13" t="s">
        <v>1796</v>
      </c>
      <c r="T119" s="17">
        <v>20187</v>
      </c>
      <c r="U119" s="17">
        <v>32241</v>
      </c>
      <c r="V119" s="17">
        <v>41737</v>
      </c>
      <c r="W119" s="17" t="s">
        <v>1798</v>
      </c>
      <c r="X119" s="17" t="s">
        <v>1996</v>
      </c>
      <c r="Y119" s="13">
        <f ca="1">RANDBETWEEN(75000,150000)</f>
        <v>92372</v>
      </c>
      <c r="Z119" s="13">
        <f ca="1">RANDBETWEEN(10000,25000)</f>
        <v>21773</v>
      </c>
      <c r="AA119" s="30" t="str">
        <f t="shared" si="8"/>
        <v>Sales</v>
      </c>
    </row>
    <row r="120" spans="1:27" ht="14.4" x14ac:dyDescent="0.3">
      <c r="A120" s="13">
        <v>119</v>
      </c>
      <c r="B120" s="13">
        <v>119</v>
      </c>
      <c r="C120" s="1" t="s">
        <v>1540</v>
      </c>
      <c r="D120" s="13" t="s">
        <v>2032</v>
      </c>
      <c r="E120" s="13" t="str">
        <f t="shared" si="9"/>
        <v>Reed.laney@bnna.com</v>
      </c>
      <c r="F120" s="13" t="s">
        <v>1667</v>
      </c>
      <c r="G120" s="14" t="s">
        <v>1701</v>
      </c>
      <c r="H120" s="14" t="s">
        <v>1700</v>
      </c>
      <c r="I120" s="13" t="s">
        <v>1754</v>
      </c>
      <c r="J120" s="2" t="s">
        <v>2033</v>
      </c>
      <c r="K120" s="2" t="s">
        <v>1731</v>
      </c>
      <c r="L120" s="2" t="s">
        <v>1730</v>
      </c>
      <c r="M120" s="15" t="s">
        <v>1725</v>
      </c>
      <c r="N120" s="2" t="s">
        <v>1788</v>
      </c>
      <c r="O120" s="15" t="s">
        <v>1798</v>
      </c>
      <c r="P120" s="15" t="s">
        <v>1784</v>
      </c>
      <c r="Q120" s="19">
        <v>6</v>
      </c>
      <c r="R120" s="2" t="s">
        <v>1797</v>
      </c>
      <c r="S120" s="13" t="s">
        <v>1792</v>
      </c>
      <c r="T120" s="17">
        <v>23041</v>
      </c>
      <c r="U120" s="17">
        <v>39477</v>
      </c>
      <c r="V120" s="17">
        <v>41669</v>
      </c>
      <c r="W120" s="17" t="s">
        <v>1798</v>
      </c>
      <c r="X120" s="17" t="s">
        <v>1996</v>
      </c>
      <c r="Y120" s="13">
        <f ca="1">RANDBETWEEN(75000,125000)</f>
        <v>79094</v>
      </c>
      <c r="Z120" s="13">
        <f ca="1">RANDBETWEEN(5000,25000)</f>
        <v>12324</v>
      </c>
      <c r="AA120" s="30" t="str">
        <f t="shared" si="8"/>
        <v>Sales</v>
      </c>
    </row>
    <row r="121" spans="1:27" ht="14.4" x14ac:dyDescent="0.3">
      <c r="A121" s="13">
        <v>120</v>
      </c>
      <c r="B121" s="13">
        <v>120</v>
      </c>
      <c r="C121" s="1" t="s">
        <v>1546</v>
      </c>
      <c r="D121" s="13" t="s">
        <v>2032</v>
      </c>
      <c r="E121" s="13" t="str">
        <f t="shared" si="9"/>
        <v>Chadwick.ck Henson@bnna.com</v>
      </c>
      <c r="F121" s="13" t="s">
        <v>1667</v>
      </c>
      <c r="G121" s="14" t="s">
        <v>1701</v>
      </c>
      <c r="H121" s="14" t="s">
        <v>1700</v>
      </c>
      <c r="I121" s="13" t="s">
        <v>1754</v>
      </c>
      <c r="J121" s="2" t="s">
        <v>2033</v>
      </c>
      <c r="K121" s="2" t="s">
        <v>1731</v>
      </c>
      <c r="L121" s="2" t="s">
        <v>1730</v>
      </c>
      <c r="M121" s="15" t="s">
        <v>1725</v>
      </c>
      <c r="N121" s="2" t="s">
        <v>1788</v>
      </c>
      <c r="O121" s="15" t="s">
        <v>1798</v>
      </c>
      <c r="P121" s="15" t="s">
        <v>1784</v>
      </c>
      <c r="Q121" s="19">
        <v>6</v>
      </c>
      <c r="R121" s="2" t="s">
        <v>1797</v>
      </c>
      <c r="S121" s="13" t="s">
        <v>1795</v>
      </c>
      <c r="T121" s="17">
        <v>21515</v>
      </c>
      <c r="U121" s="17">
        <v>36490</v>
      </c>
      <c r="V121" s="17">
        <v>41969</v>
      </c>
      <c r="W121" s="17" t="s">
        <v>1798</v>
      </c>
      <c r="X121" s="17" t="s">
        <v>1991</v>
      </c>
      <c r="Y121" s="13">
        <f ca="1">RANDBETWEEN(75000,125000)</f>
        <v>79058</v>
      </c>
      <c r="Z121" s="13">
        <f ca="1">RANDBETWEEN(5000,25000)</f>
        <v>24600</v>
      </c>
      <c r="AA121" s="30" t="str">
        <f t="shared" si="8"/>
        <v>Sales</v>
      </c>
    </row>
    <row r="122" spans="1:27" ht="14.4" x14ac:dyDescent="0.3">
      <c r="A122" s="13">
        <v>121</v>
      </c>
      <c r="B122" s="13">
        <v>121</v>
      </c>
      <c r="C122" s="13" t="s">
        <v>82</v>
      </c>
      <c r="D122" s="13" t="s">
        <v>2032</v>
      </c>
      <c r="E122" s="13" t="str">
        <f t="shared" si="9"/>
        <v>Axel.herty@bnna.com</v>
      </c>
      <c r="F122" s="13" t="s">
        <v>1669</v>
      </c>
      <c r="G122" s="14" t="s">
        <v>1701</v>
      </c>
      <c r="H122" s="14" t="s">
        <v>1700</v>
      </c>
      <c r="I122" s="13" t="s">
        <v>1754</v>
      </c>
      <c r="J122" s="2" t="s">
        <v>2033</v>
      </c>
      <c r="K122" s="13" t="s">
        <v>1731</v>
      </c>
      <c r="L122" s="2" t="s">
        <v>1806</v>
      </c>
      <c r="M122" s="13" t="s">
        <v>1759</v>
      </c>
      <c r="N122" s="2" t="s">
        <v>1788</v>
      </c>
      <c r="O122" s="15" t="s">
        <v>1798</v>
      </c>
      <c r="P122" s="15" t="s">
        <v>1784</v>
      </c>
      <c r="Q122" s="19">
        <v>6</v>
      </c>
      <c r="R122" s="2" t="s">
        <v>1797</v>
      </c>
      <c r="S122" s="13" t="s">
        <v>1791</v>
      </c>
      <c r="T122" s="17">
        <v>23086</v>
      </c>
      <c r="U122" s="17">
        <v>35505</v>
      </c>
      <c r="V122" s="17">
        <v>41714</v>
      </c>
      <c r="W122" s="17" t="s">
        <v>1798</v>
      </c>
      <c r="X122" s="17" t="s">
        <v>1991</v>
      </c>
      <c r="Y122" s="13">
        <f ca="1">RANDBETWEEN(75000,125000)</f>
        <v>101083</v>
      </c>
      <c r="Z122" s="13">
        <f ca="1">RANDBETWEEN(5000,25000)</f>
        <v>13761</v>
      </c>
      <c r="AA122" s="30" t="str">
        <f t="shared" si="8"/>
        <v>Sales</v>
      </c>
    </row>
    <row r="123" spans="1:27" ht="14.4" x14ac:dyDescent="0.3">
      <c r="A123" s="13">
        <v>122</v>
      </c>
      <c r="B123" s="13">
        <v>122</v>
      </c>
      <c r="C123" s="13" t="s">
        <v>294</v>
      </c>
      <c r="D123" s="13" t="s">
        <v>2032</v>
      </c>
      <c r="E123" s="13" t="str">
        <f t="shared" si="9"/>
        <v>Chi-Mi.-Mi Lim@bnna.com</v>
      </c>
      <c r="F123" s="13" t="s">
        <v>1667</v>
      </c>
      <c r="G123" s="14" t="s">
        <v>1701</v>
      </c>
      <c r="H123" s="14" t="s">
        <v>1700</v>
      </c>
      <c r="I123" s="13" t="s">
        <v>1754</v>
      </c>
      <c r="J123" s="2" t="s">
        <v>2033</v>
      </c>
      <c r="K123" s="13" t="s">
        <v>1775</v>
      </c>
      <c r="L123" s="2" t="s">
        <v>1807</v>
      </c>
      <c r="M123" s="13" t="s">
        <v>1767</v>
      </c>
      <c r="N123" s="2" t="s">
        <v>1788</v>
      </c>
      <c r="O123" s="15" t="s">
        <v>1798</v>
      </c>
      <c r="P123" s="15" t="s">
        <v>1784</v>
      </c>
      <c r="Q123" s="19">
        <v>6</v>
      </c>
      <c r="R123" s="2" t="s">
        <v>1799</v>
      </c>
      <c r="S123" s="13" t="s">
        <v>1792</v>
      </c>
      <c r="T123" s="17">
        <v>22565</v>
      </c>
      <c r="U123" s="17">
        <v>37175</v>
      </c>
      <c r="V123" s="17">
        <v>41923</v>
      </c>
      <c r="W123" s="17" t="s">
        <v>1798</v>
      </c>
      <c r="X123" s="17" t="s">
        <v>1991</v>
      </c>
      <c r="Y123" s="13">
        <f ca="1">RANDBETWEEN(75000,125000)</f>
        <v>90308</v>
      </c>
      <c r="Z123" s="13">
        <f ca="1">RANDBETWEEN(5000,25000)</f>
        <v>9429</v>
      </c>
      <c r="AA123" s="30" t="str">
        <f t="shared" si="8"/>
        <v>Sales</v>
      </c>
    </row>
    <row r="124" spans="1:27" ht="14.4" x14ac:dyDescent="0.3">
      <c r="A124" s="13">
        <v>123</v>
      </c>
      <c r="B124" s="13">
        <v>123</v>
      </c>
      <c r="C124" s="13" t="s">
        <v>329</v>
      </c>
      <c r="D124" s="13" t="s">
        <v>2032</v>
      </c>
      <c r="E124" s="13" t="str">
        <f t="shared" si="9"/>
        <v>Geoffrey. Woodward@bnna.com</v>
      </c>
      <c r="F124" s="13" t="s">
        <v>1667</v>
      </c>
      <c r="G124" s="14" t="s">
        <v>1701</v>
      </c>
      <c r="H124" s="14" t="s">
        <v>1700</v>
      </c>
      <c r="I124" s="13" t="s">
        <v>1755</v>
      </c>
      <c r="J124" s="2" t="s">
        <v>2033</v>
      </c>
      <c r="K124" s="2" t="s">
        <v>1731</v>
      </c>
      <c r="L124" s="2" t="s">
        <v>1730</v>
      </c>
      <c r="M124" s="15" t="s">
        <v>1725</v>
      </c>
      <c r="N124" s="2" t="s">
        <v>1787</v>
      </c>
      <c r="O124" s="15" t="s">
        <v>1989</v>
      </c>
      <c r="P124" s="15" t="s">
        <v>1790</v>
      </c>
      <c r="Q124" s="19">
        <v>2</v>
      </c>
      <c r="R124" s="2" t="s">
        <v>1799</v>
      </c>
      <c r="S124" s="13" t="s">
        <v>1794</v>
      </c>
      <c r="T124" s="17">
        <v>27360</v>
      </c>
      <c r="U124" s="17">
        <v>36491</v>
      </c>
      <c r="V124" s="17">
        <v>41970</v>
      </c>
      <c r="W124" s="17" t="s">
        <v>1798</v>
      </c>
      <c r="X124" s="17" t="s">
        <v>1991</v>
      </c>
      <c r="Y124" s="13">
        <f ca="1">RANDBETWEEN(10000,40000)</f>
        <v>15603</v>
      </c>
      <c r="Z124" s="13">
        <v>0</v>
      </c>
      <c r="AA124" s="30" t="str">
        <f t="shared" si="8"/>
        <v>Sales</v>
      </c>
    </row>
    <row r="125" spans="1:27" ht="14.4" x14ac:dyDescent="0.3">
      <c r="A125" s="13">
        <v>124</v>
      </c>
      <c r="B125" s="13">
        <v>124</v>
      </c>
      <c r="C125" s="13" t="s">
        <v>646</v>
      </c>
      <c r="D125" s="13" t="s">
        <v>2032</v>
      </c>
      <c r="E125" s="13" t="str">
        <f t="shared" si="9"/>
        <v>Obert. Tibor@bnna.com</v>
      </c>
      <c r="F125" s="13" t="s">
        <v>1667</v>
      </c>
      <c r="G125" s="14" t="s">
        <v>1701</v>
      </c>
      <c r="H125" s="14" t="s">
        <v>1700</v>
      </c>
      <c r="I125" s="13" t="s">
        <v>1755</v>
      </c>
      <c r="J125" s="2" t="s">
        <v>2033</v>
      </c>
      <c r="K125" s="2" t="s">
        <v>1731</v>
      </c>
      <c r="L125" s="2" t="s">
        <v>1730</v>
      </c>
      <c r="M125" s="15" t="s">
        <v>1725</v>
      </c>
      <c r="N125" s="2" t="s">
        <v>1787</v>
      </c>
      <c r="O125" s="15" t="s">
        <v>1989</v>
      </c>
      <c r="P125" s="15" t="s">
        <v>1790</v>
      </c>
      <c r="Q125" s="19">
        <v>2</v>
      </c>
      <c r="R125" s="2" t="s">
        <v>1799</v>
      </c>
      <c r="S125" s="13" t="s">
        <v>1793</v>
      </c>
      <c r="T125" s="17">
        <v>24255</v>
      </c>
      <c r="U125" s="17">
        <v>39596</v>
      </c>
      <c r="V125" s="17">
        <v>41787</v>
      </c>
      <c r="W125" s="17" t="s">
        <v>1798</v>
      </c>
      <c r="X125" s="17" t="s">
        <v>1991</v>
      </c>
      <c r="Y125" s="13">
        <f ca="1">RANDBETWEEN(10000,40000)</f>
        <v>36857</v>
      </c>
      <c r="Z125" s="13">
        <v>0</v>
      </c>
      <c r="AA125" s="30" t="str">
        <f t="shared" si="8"/>
        <v>Sales</v>
      </c>
    </row>
    <row r="126" spans="1:27" ht="14.4" x14ac:dyDescent="0.3">
      <c r="A126" s="13">
        <v>125</v>
      </c>
      <c r="B126" s="13">
        <v>125</v>
      </c>
      <c r="C126" s="13" t="s">
        <v>652</v>
      </c>
      <c r="D126" s="13" t="s">
        <v>2032</v>
      </c>
      <c r="E126" s="13" t="str">
        <f t="shared" si="9"/>
        <v>Pascal. Lanuit@bnna.com</v>
      </c>
      <c r="F126" s="13" t="s">
        <v>1667</v>
      </c>
      <c r="G126" s="14" t="s">
        <v>1701</v>
      </c>
      <c r="H126" s="14" t="s">
        <v>1700</v>
      </c>
      <c r="I126" s="13" t="s">
        <v>1755</v>
      </c>
      <c r="J126" s="13" t="s">
        <v>1732</v>
      </c>
      <c r="K126" s="20" t="s">
        <v>1738</v>
      </c>
      <c r="M126" s="20" t="s">
        <v>1729</v>
      </c>
      <c r="N126" s="2" t="s">
        <v>1787</v>
      </c>
      <c r="O126" s="15" t="s">
        <v>1989</v>
      </c>
      <c r="P126" s="15" t="s">
        <v>1790</v>
      </c>
      <c r="Q126" s="19">
        <v>2</v>
      </c>
      <c r="R126" s="2" t="s">
        <v>1797</v>
      </c>
      <c r="S126" s="13" t="s">
        <v>1794</v>
      </c>
      <c r="T126" s="17">
        <v>23795</v>
      </c>
      <c r="U126" s="17">
        <v>30734</v>
      </c>
      <c r="V126" s="17">
        <v>41692</v>
      </c>
      <c r="W126" s="17" t="s">
        <v>1798</v>
      </c>
      <c r="X126" s="17" t="s">
        <v>1997</v>
      </c>
      <c r="Y126" s="13">
        <f ca="1">RANDBETWEEN(10000,40000)</f>
        <v>25111</v>
      </c>
      <c r="Z126" s="13">
        <v>0</v>
      </c>
      <c r="AA126" s="30" t="str">
        <f t="shared" si="8"/>
        <v>Sales</v>
      </c>
    </row>
    <row r="127" spans="1:27" ht="14.4" x14ac:dyDescent="0.3">
      <c r="A127" s="13">
        <v>126</v>
      </c>
      <c r="B127" s="13">
        <v>126</v>
      </c>
      <c r="C127" s="1" t="s">
        <v>847</v>
      </c>
      <c r="D127" s="13" t="s">
        <v>2032</v>
      </c>
      <c r="E127" s="13" t="str">
        <f t="shared" si="9"/>
        <v>Stone.ington@bnna.com</v>
      </c>
      <c r="F127" s="13" t="s">
        <v>1667</v>
      </c>
      <c r="G127" s="14" t="s">
        <v>1701</v>
      </c>
      <c r="H127" s="14" t="s">
        <v>1700</v>
      </c>
      <c r="I127" s="13" t="s">
        <v>1755</v>
      </c>
      <c r="J127" s="13" t="s">
        <v>1732</v>
      </c>
      <c r="K127" s="20" t="s">
        <v>1773</v>
      </c>
      <c r="L127" s="3" t="s">
        <v>1769</v>
      </c>
      <c r="M127" s="20" t="s">
        <v>1769</v>
      </c>
      <c r="N127" s="2" t="s">
        <v>1787</v>
      </c>
      <c r="O127" s="15" t="s">
        <v>1989</v>
      </c>
      <c r="P127" s="15" t="s">
        <v>1790</v>
      </c>
      <c r="Q127" s="19">
        <v>2</v>
      </c>
      <c r="R127" s="2" t="s">
        <v>1785</v>
      </c>
      <c r="S127" s="13" t="s">
        <v>1795</v>
      </c>
      <c r="T127" s="17">
        <v>26529</v>
      </c>
      <c r="U127" s="17">
        <v>39678</v>
      </c>
      <c r="V127" s="17">
        <v>41869</v>
      </c>
      <c r="W127" s="17" t="s">
        <v>1798</v>
      </c>
      <c r="X127" s="17" t="s">
        <v>1997</v>
      </c>
      <c r="Y127" s="13">
        <f ca="1">RANDBETWEEN(10000,40000)</f>
        <v>11377</v>
      </c>
      <c r="Z127" s="13">
        <v>0</v>
      </c>
      <c r="AA127" s="30" t="str">
        <f t="shared" si="8"/>
        <v>Sales</v>
      </c>
    </row>
    <row r="128" spans="1:27" ht="14.4" x14ac:dyDescent="0.3">
      <c r="A128" s="13">
        <v>127</v>
      </c>
      <c r="B128" s="13">
        <v>127</v>
      </c>
      <c r="C128" s="1" t="s">
        <v>922</v>
      </c>
      <c r="D128" s="13" t="s">
        <v>2032</v>
      </c>
      <c r="E128" s="13" t="str">
        <f t="shared" si="9"/>
        <v>Emery.rrison@bnna.com</v>
      </c>
      <c r="F128" s="13" t="s">
        <v>1667</v>
      </c>
      <c r="G128" s="14" t="s">
        <v>1701</v>
      </c>
      <c r="H128" s="14" t="s">
        <v>1700</v>
      </c>
      <c r="I128" s="13" t="s">
        <v>1755</v>
      </c>
      <c r="J128" s="13" t="s">
        <v>1732</v>
      </c>
      <c r="K128" s="13" t="s">
        <v>1733</v>
      </c>
      <c r="L128" s="2" t="s">
        <v>1734</v>
      </c>
      <c r="M128" s="13" t="s">
        <v>1726</v>
      </c>
      <c r="N128" s="2" t="s">
        <v>1787</v>
      </c>
      <c r="O128" s="15" t="s">
        <v>1989</v>
      </c>
      <c r="P128" s="2" t="s">
        <v>1784</v>
      </c>
      <c r="Q128" s="19">
        <v>3</v>
      </c>
      <c r="R128" s="2" t="s">
        <v>1800</v>
      </c>
      <c r="S128" s="13" t="s">
        <v>1795</v>
      </c>
      <c r="T128" s="17">
        <v>21145</v>
      </c>
      <c r="U128" s="17">
        <v>32833</v>
      </c>
      <c r="V128" s="17">
        <v>41964</v>
      </c>
      <c r="W128" s="17" t="s">
        <v>1798</v>
      </c>
      <c r="X128" s="17" t="s">
        <v>1997</v>
      </c>
      <c r="Y128" s="13">
        <f t="shared" ref="Y128:Y133" ca="1" si="13">RANDBETWEEN(35000,65000)</f>
        <v>37938</v>
      </c>
      <c r="Z128" s="13">
        <f t="shared" ref="Z128:Z133" ca="1" si="14">RANDBETWEEN(0,3000)</f>
        <v>14</v>
      </c>
      <c r="AA128" s="30" t="str">
        <f t="shared" si="8"/>
        <v>Sales</v>
      </c>
    </row>
    <row r="129" spans="1:27" ht="18" customHeight="1" x14ac:dyDescent="0.3">
      <c r="A129" s="13">
        <v>128</v>
      </c>
      <c r="B129" s="13">
        <v>128</v>
      </c>
      <c r="C129" s="1" t="s">
        <v>1655</v>
      </c>
      <c r="D129" s="13" t="s">
        <v>2032</v>
      </c>
      <c r="E129" s="13" t="str">
        <f t="shared" si="9"/>
        <v>Sylvia.a Weiss@bnna.com</v>
      </c>
      <c r="F129" s="13" t="s">
        <v>1668</v>
      </c>
      <c r="G129" s="14" t="s">
        <v>1701</v>
      </c>
      <c r="H129" s="14" t="s">
        <v>1700</v>
      </c>
      <c r="I129" s="13" t="s">
        <v>1755</v>
      </c>
      <c r="J129" s="13" t="s">
        <v>1735</v>
      </c>
      <c r="K129" s="13" t="s">
        <v>1736</v>
      </c>
      <c r="L129" s="3" t="s">
        <v>1899</v>
      </c>
      <c r="M129" s="13" t="s">
        <v>1727</v>
      </c>
      <c r="N129" s="2" t="s">
        <v>1787</v>
      </c>
      <c r="O129" s="15" t="s">
        <v>1989</v>
      </c>
      <c r="P129" s="2" t="s">
        <v>1784</v>
      </c>
      <c r="Q129" s="19">
        <v>3</v>
      </c>
      <c r="R129" s="15" t="s">
        <v>1799</v>
      </c>
      <c r="S129" s="13" t="s">
        <v>1796</v>
      </c>
      <c r="T129" s="17">
        <v>31582</v>
      </c>
      <c r="U129" s="17">
        <v>41444</v>
      </c>
      <c r="V129" s="17">
        <v>41809</v>
      </c>
      <c r="W129" s="17" t="s">
        <v>1989</v>
      </c>
      <c r="X129" s="13" t="s">
        <v>1998</v>
      </c>
      <c r="Y129" s="13">
        <f t="shared" ca="1" si="13"/>
        <v>51845</v>
      </c>
      <c r="Z129" s="13">
        <f t="shared" ca="1" si="14"/>
        <v>2342</v>
      </c>
      <c r="AA129" s="30" t="str">
        <f t="shared" si="8"/>
        <v>Sales</v>
      </c>
    </row>
    <row r="130" spans="1:27" ht="14.4" x14ac:dyDescent="0.3">
      <c r="A130" s="13">
        <v>129</v>
      </c>
      <c r="B130" s="13">
        <v>129</v>
      </c>
      <c r="C130" s="13" t="s">
        <v>9</v>
      </c>
      <c r="D130" s="13" t="s">
        <v>2032</v>
      </c>
      <c r="E130" s="13" t="str">
        <f t="shared" si="9"/>
        <v>Bertil.rstolpe@bnna.com</v>
      </c>
      <c r="F130" s="13" t="s">
        <v>1667</v>
      </c>
      <c r="G130" s="14" t="s">
        <v>1701</v>
      </c>
      <c r="H130" s="14" t="s">
        <v>1700</v>
      </c>
      <c r="I130" s="13" t="s">
        <v>1756</v>
      </c>
      <c r="J130" s="13" t="s">
        <v>1732</v>
      </c>
      <c r="K130" s="13" t="s">
        <v>1738</v>
      </c>
      <c r="M130" s="13" t="s">
        <v>1729</v>
      </c>
      <c r="N130" s="2" t="s">
        <v>1787</v>
      </c>
      <c r="O130" s="15" t="s">
        <v>1989</v>
      </c>
      <c r="P130" s="2" t="s">
        <v>1784</v>
      </c>
      <c r="Q130" s="19">
        <v>3</v>
      </c>
      <c r="R130" s="2" t="s">
        <v>1797</v>
      </c>
      <c r="S130" s="13" t="s">
        <v>1794</v>
      </c>
      <c r="T130" s="17">
        <v>23116</v>
      </c>
      <c r="U130" s="17">
        <v>39553</v>
      </c>
      <c r="V130" s="17">
        <v>41744</v>
      </c>
      <c r="W130" s="17" t="s">
        <v>1798</v>
      </c>
      <c r="X130" s="17" t="s">
        <v>1997</v>
      </c>
      <c r="Y130" s="13">
        <f t="shared" ca="1" si="13"/>
        <v>49923</v>
      </c>
      <c r="Z130" s="13">
        <f t="shared" ca="1" si="14"/>
        <v>2877</v>
      </c>
      <c r="AA130" s="30" t="str">
        <f t="shared" si="8"/>
        <v>Sales</v>
      </c>
    </row>
    <row r="131" spans="1:27" ht="14.4" x14ac:dyDescent="0.3">
      <c r="A131" s="13">
        <v>130</v>
      </c>
      <c r="B131" s="13">
        <v>130</v>
      </c>
      <c r="C131" s="13" t="s">
        <v>1212</v>
      </c>
      <c r="D131" s="13" t="s">
        <v>2032</v>
      </c>
      <c r="E131" s="13" t="str">
        <f t="shared" si="9"/>
        <v>Hanna. Duffy@bnna.com</v>
      </c>
      <c r="F131" s="13" t="s">
        <v>1668</v>
      </c>
      <c r="G131" s="14" t="s">
        <v>1701</v>
      </c>
      <c r="H131" s="14" t="s">
        <v>1700</v>
      </c>
      <c r="I131" s="13" t="s">
        <v>1756</v>
      </c>
      <c r="J131" s="13" t="s">
        <v>1732</v>
      </c>
      <c r="K131" s="13" t="s">
        <v>1773</v>
      </c>
      <c r="L131" s="3" t="s">
        <v>1769</v>
      </c>
      <c r="M131" s="13" t="s">
        <v>1769</v>
      </c>
      <c r="N131" s="2" t="s">
        <v>1787</v>
      </c>
      <c r="O131" s="15" t="s">
        <v>1989</v>
      </c>
      <c r="P131" s="2" t="s">
        <v>1784</v>
      </c>
      <c r="Q131" s="19">
        <v>3</v>
      </c>
      <c r="R131" s="2" t="s">
        <v>1799</v>
      </c>
      <c r="S131" s="13" t="s">
        <v>1791</v>
      </c>
      <c r="T131" s="17">
        <v>23127</v>
      </c>
      <c r="U131" s="17">
        <v>35546</v>
      </c>
      <c r="V131" s="17">
        <v>41755</v>
      </c>
      <c r="W131" s="17" t="s">
        <v>1798</v>
      </c>
      <c r="X131" s="17" t="s">
        <v>1997</v>
      </c>
      <c r="Y131" s="13">
        <f t="shared" ca="1" si="13"/>
        <v>45003</v>
      </c>
      <c r="Z131" s="13">
        <f t="shared" ca="1" si="14"/>
        <v>133</v>
      </c>
      <c r="AA131" s="30" t="str">
        <f t="shared" ref="AA131:AA194" si="15">G131</f>
        <v>Sales</v>
      </c>
    </row>
    <row r="132" spans="1:27" ht="14.4" x14ac:dyDescent="0.3">
      <c r="A132" s="13">
        <v>131</v>
      </c>
      <c r="B132" s="13">
        <v>131</v>
      </c>
      <c r="C132" s="13" t="s">
        <v>278</v>
      </c>
      <c r="D132" s="13" t="s">
        <v>2032</v>
      </c>
      <c r="E132" s="13" t="str">
        <f t="shared" ref="E132:E195" si="16">LEFT(C132,FIND(" ",C132)-1)&amp;"."&amp;RIGHT(C132,FIND(" ",C132))&amp;"@bnna.com"</f>
        <v>Catharina.ina Ceelen@bnna.com</v>
      </c>
      <c r="F132" s="13" t="s">
        <v>1668</v>
      </c>
      <c r="G132" s="14" t="s">
        <v>1701</v>
      </c>
      <c r="H132" s="14" t="s">
        <v>1700</v>
      </c>
      <c r="I132" s="13" t="s">
        <v>1756</v>
      </c>
      <c r="J132" s="13" t="s">
        <v>1732</v>
      </c>
      <c r="K132" s="13" t="s">
        <v>1733</v>
      </c>
      <c r="L132" s="2" t="s">
        <v>1734</v>
      </c>
      <c r="M132" s="13" t="s">
        <v>1726</v>
      </c>
      <c r="N132" s="2" t="s">
        <v>1787</v>
      </c>
      <c r="O132" s="15" t="s">
        <v>1989</v>
      </c>
      <c r="P132" s="2" t="s">
        <v>1790</v>
      </c>
      <c r="Q132" s="19">
        <v>3</v>
      </c>
      <c r="R132" s="2" t="s">
        <v>1797</v>
      </c>
      <c r="S132" s="13" t="s">
        <v>1794</v>
      </c>
      <c r="T132" s="17">
        <v>25877</v>
      </c>
      <c r="U132" s="17">
        <v>39026</v>
      </c>
      <c r="V132" s="17">
        <v>41948</v>
      </c>
      <c r="W132" s="17" t="s">
        <v>1798</v>
      </c>
      <c r="X132" s="17" t="s">
        <v>1991</v>
      </c>
      <c r="Y132" s="13">
        <f t="shared" ca="1" si="13"/>
        <v>42599</v>
      </c>
      <c r="Z132" s="13">
        <f t="shared" ca="1" si="14"/>
        <v>1070</v>
      </c>
      <c r="AA132" s="30" t="str">
        <f t="shared" si="15"/>
        <v>Sales</v>
      </c>
    </row>
    <row r="133" spans="1:27" ht="18" customHeight="1" x14ac:dyDescent="0.3">
      <c r="A133" s="13">
        <v>132</v>
      </c>
      <c r="B133" s="13">
        <v>132</v>
      </c>
      <c r="C133" s="13" t="s">
        <v>463</v>
      </c>
      <c r="D133" s="13" t="s">
        <v>2032</v>
      </c>
      <c r="E133" s="13" t="str">
        <f t="shared" si="16"/>
        <v>Harrison.son Downs@bnna.com</v>
      </c>
      <c r="F133" s="13" t="s">
        <v>1668</v>
      </c>
      <c r="G133" s="14" t="s">
        <v>1701</v>
      </c>
      <c r="H133" s="14" t="s">
        <v>1700</v>
      </c>
      <c r="I133" s="13" t="s">
        <v>1756</v>
      </c>
      <c r="J133" s="13" t="s">
        <v>1735</v>
      </c>
      <c r="K133" s="13" t="s">
        <v>1736</v>
      </c>
      <c r="L133" s="3" t="s">
        <v>1899</v>
      </c>
      <c r="M133" s="13" t="s">
        <v>1727</v>
      </c>
      <c r="N133" s="2" t="s">
        <v>1787</v>
      </c>
      <c r="O133" s="15" t="s">
        <v>1989</v>
      </c>
      <c r="P133" s="2" t="s">
        <v>1790</v>
      </c>
      <c r="Q133" s="19">
        <v>3</v>
      </c>
      <c r="R133" s="2" t="s">
        <v>1797</v>
      </c>
      <c r="S133" s="13" t="s">
        <v>1795</v>
      </c>
      <c r="T133" s="17">
        <v>31996</v>
      </c>
      <c r="U133" s="17">
        <v>41128</v>
      </c>
      <c r="V133" s="17">
        <v>41858</v>
      </c>
      <c r="W133" s="17" t="s">
        <v>1989</v>
      </c>
      <c r="X133" s="13" t="s">
        <v>1998</v>
      </c>
      <c r="Y133" s="13">
        <f t="shared" ca="1" si="13"/>
        <v>47665</v>
      </c>
      <c r="Z133" s="13">
        <f t="shared" ca="1" si="14"/>
        <v>161</v>
      </c>
      <c r="AA133" s="30" t="str">
        <f t="shared" si="15"/>
        <v>Sales</v>
      </c>
    </row>
    <row r="134" spans="1:27" ht="14.4" x14ac:dyDescent="0.3">
      <c r="A134" s="13">
        <v>190</v>
      </c>
      <c r="B134" s="13">
        <v>190</v>
      </c>
      <c r="C134" s="13" t="s">
        <v>1049</v>
      </c>
      <c r="D134" s="13" t="s">
        <v>2032</v>
      </c>
      <c r="E134" s="13" t="str">
        <f t="shared" si="16"/>
        <v>Alfonso.so Sweet@bnna.com</v>
      </c>
      <c r="F134" s="13" t="s">
        <v>1667</v>
      </c>
      <c r="G134" s="14" t="s">
        <v>1707</v>
      </c>
      <c r="H134" s="14" t="s">
        <v>2034</v>
      </c>
      <c r="I134" s="13" t="s">
        <v>1811</v>
      </c>
      <c r="J134" s="2" t="s">
        <v>2033</v>
      </c>
      <c r="K134" s="20" t="s">
        <v>1731</v>
      </c>
      <c r="L134" s="2" t="s">
        <v>1730</v>
      </c>
      <c r="M134" s="20" t="s">
        <v>1725</v>
      </c>
      <c r="N134" s="2" t="s">
        <v>1786</v>
      </c>
      <c r="O134" s="15" t="s">
        <v>1798</v>
      </c>
      <c r="P134" s="2" t="s">
        <v>1784</v>
      </c>
      <c r="Q134" s="19">
        <v>8</v>
      </c>
      <c r="R134" s="2" t="s">
        <v>1785</v>
      </c>
      <c r="S134" s="13" t="s">
        <v>1796</v>
      </c>
      <c r="T134" s="17">
        <v>25646</v>
      </c>
      <c r="U134" s="17">
        <v>38065</v>
      </c>
      <c r="V134" s="17">
        <v>41717</v>
      </c>
      <c r="W134" s="17" t="s">
        <v>1798</v>
      </c>
      <c r="X134" s="17" t="s">
        <v>1994</v>
      </c>
      <c r="Y134" s="13">
        <f ca="1">RANDBETWEEN(125000,250000)</f>
        <v>161545</v>
      </c>
      <c r="Z134" s="13">
        <f ca="1">RANDBETWEEN(40000,100000)</f>
        <v>79869</v>
      </c>
      <c r="AA134" s="30" t="str">
        <f t="shared" si="15"/>
        <v>Services</v>
      </c>
    </row>
    <row r="135" spans="1:27" ht="14.4" x14ac:dyDescent="0.3">
      <c r="A135" s="13">
        <v>191</v>
      </c>
      <c r="B135" s="13">
        <v>191</v>
      </c>
      <c r="C135" s="1" t="s">
        <v>1075</v>
      </c>
      <c r="D135" s="13" t="s">
        <v>2032</v>
      </c>
      <c r="E135" s="13" t="str">
        <f t="shared" si="16"/>
        <v>Ashton.n Chase@bnna.com</v>
      </c>
      <c r="F135" s="13" t="s">
        <v>1667</v>
      </c>
      <c r="G135" s="14" t="s">
        <v>1707</v>
      </c>
      <c r="H135" s="14" t="s">
        <v>2034</v>
      </c>
      <c r="I135" s="13" t="s">
        <v>1813</v>
      </c>
      <c r="J135" s="2" t="s">
        <v>2033</v>
      </c>
      <c r="K135" s="13" t="s">
        <v>1731</v>
      </c>
      <c r="L135" s="2" t="s">
        <v>1730</v>
      </c>
      <c r="M135" s="13" t="s">
        <v>1725</v>
      </c>
      <c r="N135" s="2" t="s">
        <v>1788</v>
      </c>
      <c r="O135" s="15" t="s">
        <v>1798</v>
      </c>
      <c r="P135" s="2" t="s">
        <v>1784</v>
      </c>
      <c r="Q135" s="19">
        <v>5</v>
      </c>
      <c r="R135" s="2" t="s">
        <v>1800</v>
      </c>
      <c r="S135" s="13" t="s">
        <v>1795</v>
      </c>
      <c r="T135" s="17">
        <v>24073</v>
      </c>
      <c r="U135" s="17">
        <v>39779</v>
      </c>
      <c r="V135" s="17">
        <v>41970</v>
      </c>
      <c r="W135" s="17" t="s">
        <v>1798</v>
      </c>
      <c r="X135" s="17" t="s">
        <v>1996</v>
      </c>
      <c r="Y135" s="13">
        <f ca="1">RANDBETWEEN(65000,100000)</f>
        <v>92453</v>
      </c>
      <c r="Z135" s="13">
        <f ca="1">RANDBETWEEN(2500,15000)</f>
        <v>9121</v>
      </c>
      <c r="AA135" s="30" t="str">
        <f t="shared" si="15"/>
        <v>Services</v>
      </c>
    </row>
    <row r="136" spans="1:27" ht="14.4" x14ac:dyDescent="0.3">
      <c r="A136" s="13">
        <v>192</v>
      </c>
      <c r="B136" s="13">
        <v>192</v>
      </c>
      <c r="C136" s="1" t="s">
        <v>1645</v>
      </c>
      <c r="D136" s="13" t="s">
        <v>2032</v>
      </c>
      <c r="E136" s="13" t="str">
        <f t="shared" si="16"/>
        <v>Alexandra.ra Cochran@bnna.com</v>
      </c>
      <c r="F136" s="13" t="s">
        <v>1668</v>
      </c>
      <c r="G136" s="14" t="s">
        <v>1707</v>
      </c>
      <c r="H136" s="14" t="s">
        <v>2034</v>
      </c>
      <c r="I136" s="13" t="s">
        <v>1812</v>
      </c>
      <c r="J136" s="2" t="s">
        <v>2033</v>
      </c>
      <c r="K136" s="13" t="s">
        <v>1731</v>
      </c>
      <c r="L136" s="2" t="s">
        <v>1730</v>
      </c>
      <c r="M136" s="13" t="s">
        <v>1725</v>
      </c>
      <c r="N136" s="2" t="s">
        <v>1787</v>
      </c>
      <c r="O136" s="15" t="s">
        <v>1989</v>
      </c>
      <c r="P136" s="2" t="s">
        <v>1784</v>
      </c>
      <c r="Q136" s="19">
        <v>3</v>
      </c>
      <c r="R136" s="2" t="s">
        <v>1799</v>
      </c>
      <c r="S136" s="13" t="s">
        <v>1795</v>
      </c>
      <c r="T136" s="17">
        <v>19725</v>
      </c>
      <c r="U136" s="17">
        <v>33239</v>
      </c>
      <c r="V136" s="17">
        <v>41640</v>
      </c>
      <c r="W136" s="17" t="s">
        <v>1798</v>
      </c>
      <c r="X136" s="17" t="s">
        <v>1996</v>
      </c>
      <c r="Y136" s="13">
        <f ca="1">RANDBETWEEN(35000,65000)</f>
        <v>49110</v>
      </c>
      <c r="Z136" s="13">
        <f ca="1">RANDBETWEEN(0,3000)</f>
        <v>937</v>
      </c>
      <c r="AA136" s="30" t="str">
        <f t="shared" si="15"/>
        <v>Services</v>
      </c>
    </row>
    <row r="137" spans="1:27" ht="14.4" x14ac:dyDescent="0.3">
      <c r="A137" s="13">
        <v>193</v>
      </c>
      <c r="B137" s="13">
        <v>193</v>
      </c>
      <c r="C137" s="1" t="s">
        <v>1305</v>
      </c>
      <c r="D137" s="13" t="s">
        <v>2032</v>
      </c>
      <c r="E137" s="13" t="str">
        <f t="shared" si="16"/>
        <v>Ferris.ugherty@bnna.com</v>
      </c>
      <c r="F137" s="13" t="s">
        <v>1667</v>
      </c>
      <c r="G137" s="14" t="s">
        <v>1707</v>
      </c>
      <c r="H137" s="14" t="s">
        <v>2034</v>
      </c>
      <c r="I137" s="13" t="s">
        <v>1812</v>
      </c>
      <c r="J137" s="2" t="s">
        <v>2033</v>
      </c>
      <c r="K137" s="20" t="s">
        <v>1731</v>
      </c>
      <c r="L137" s="2" t="s">
        <v>1730</v>
      </c>
      <c r="M137" s="20" t="s">
        <v>1725</v>
      </c>
      <c r="N137" s="2" t="s">
        <v>1787</v>
      </c>
      <c r="O137" s="15" t="s">
        <v>1989</v>
      </c>
      <c r="P137" s="15" t="s">
        <v>1790</v>
      </c>
      <c r="Q137" s="19">
        <v>2</v>
      </c>
      <c r="R137" s="2" t="s">
        <v>1797</v>
      </c>
      <c r="S137" s="13" t="s">
        <v>1793</v>
      </c>
      <c r="T137" s="17">
        <v>20032</v>
      </c>
      <c r="U137" s="17">
        <v>33546</v>
      </c>
      <c r="V137" s="17">
        <v>41947</v>
      </c>
      <c r="W137" s="17" t="s">
        <v>1798</v>
      </c>
      <c r="X137" s="17" t="s">
        <v>1996</v>
      </c>
      <c r="Y137" s="13">
        <f ca="1">RANDBETWEEN(10000,40000)</f>
        <v>22727</v>
      </c>
      <c r="Z137" s="13">
        <v>0</v>
      </c>
      <c r="AA137" s="30" t="str">
        <f t="shared" si="15"/>
        <v>Services</v>
      </c>
    </row>
    <row r="138" spans="1:27" ht="14.4" x14ac:dyDescent="0.3">
      <c r="A138" s="13">
        <v>194</v>
      </c>
      <c r="B138" s="13">
        <v>194</v>
      </c>
      <c r="C138" s="1" t="s">
        <v>908</v>
      </c>
      <c r="D138" s="13" t="s">
        <v>2032</v>
      </c>
      <c r="E138" s="13" t="str">
        <f t="shared" si="16"/>
        <v>Omar.shley@bnna.com</v>
      </c>
      <c r="F138" s="13" t="s">
        <v>1667</v>
      </c>
      <c r="G138" s="14" t="s">
        <v>1707</v>
      </c>
      <c r="H138" s="14" t="s">
        <v>2034</v>
      </c>
      <c r="I138" s="13" t="s">
        <v>1812</v>
      </c>
      <c r="J138" s="2" t="s">
        <v>2033</v>
      </c>
      <c r="K138" s="13" t="s">
        <v>1731</v>
      </c>
      <c r="L138" s="2" t="s">
        <v>1730</v>
      </c>
      <c r="M138" s="13" t="s">
        <v>1725</v>
      </c>
      <c r="N138" s="2" t="s">
        <v>1787</v>
      </c>
      <c r="O138" s="15" t="s">
        <v>1989</v>
      </c>
      <c r="P138" s="2" t="s">
        <v>1784</v>
      </c>
      <c r="Q138" s="19">
        <v>3</v>
      </c>
      <c r="R138" s="2" t="s">
        <v>1797</v>
      </c>
      <c r="S138" s="13" t="s">
        <v>1795</v>
      </c>
      <c r="T138" s="17">
        <v>22408</v>
      </c>
      <c r="U138" s="17">
        <v>39575</v>
      </c>
      <c r="V138" s="17">
        <v>41766</v>
      </c>
      <c r="W138" s="17" t="s">
        <v>1798</v>
      </c>
      <c r="X138" s="17" t="s">
        <v>1996</v>
      </c>
      <c r="Y138" s="13">
        <f ca="1">RANDBETWEEN(35000,65000)</f>
        <v>60925</v>
      </c>
      <c r="Z138" s="13">
        <f ca="1">RANDBETWEEN(0,3000)</f>
        <v>2216</v>
      </c>
      <c r="AA138" s="30" t="str">
        <f t="shared" si="15"/>
        <v>Services</v>
      </c>
    </row>
    <row r="139" spans="1:27" ht="14.4" x14ac:dyDescent="0.3">
      <c r="A139" s="13">
        <v>195</v>
      </c>
      <c r="B139" s="13">
        <v>195</v>
      </c>
      <c r="C139" s="1" t="s">
        <v>1357</v>
      </c>
      <c r="D139" s="13" t="s">
        <v>2032</v>
      </c>
      <c r="E139" s="13" t="str">
        <f t="shared" si="16"/>
        <v>Harding.g Snider@bnna.com</v>
      </c>
      <c r="F139" s="13" t="s">
        <v>1667</v>
      </c>
      <c r="G139" s="14" t="s">
        <v>1707</v>
      </c>
      <c r="H139" s="14" t="s">
        <v>2034</v>
      </c>
      <c r="I139" s="20" t="s">
        <v>1812</v>
      </c>
      <c r="J139" s="2" t="s">
        <v>2033</v>
      </c>
      <c r="K139" s="13" t="s">
        <v>1731</v>
      </c>
      <c r="L139" s="2" t="s">
        <v>1730</v>
      </c>
      <c r="M139" s="13" t="s">
        <v>1725</v>
      </c>
      <c r="N139" s="2" t="s">
        <v>1787</v>
      </c>
      <c r="O139" s="15" t="s">
        <v>1989</v>
      </c>
      <c r="P139" s="2" t="s">
        <v>1784</v>
      </c>
      <c r="Q139" s="19">
        <v>4</v>
      </c>
      <c r="R139" s="2" t="s">
        <v>1797</v>
      </c>
      <c r="S139" s="13" t="s">
        <v>1791</v>
      </c>
      <c r="T139" s="17">
        <v>29775</v>
      </c>
      <c r="U139" s="17">
        <v>39637</v>
      </c>
      <c r="V139" s="17">
        <v>41828</v>
      </c>
      <c r="W139" s="17" t="s">
        <v>1798</v>
      </c>
      <c r="X139" s="17" t="s">
        <v>1991</v>
      </c>
      <c r="Y139" s="13">
        <f ca="1">RANDBETWEEN(35000,75000)</f>
        <v>55021</v>
      </c>
      <c r="Z139" s="13">
        <f ca="1">RANDBETWEEN(2500,10000)</f>
        <v>2568</v>
      </c>
      <c r="AA139" s="30" t="str">
        <f t="shared" si="15"/>
        <v>Services</v>
      </c>
    </row>
    <row r="140" spans="1:27" ht="14.4" x14ac:dyDescent="0.3">
      <c r="A140" s="13">
        <v>196</v>
      </c>
      <c r="B140" s="13">
        <v>196</v>
      </c>
      <c r="C140" s="1" t="s">
        <v>1416</v>
      </c>
      <c r="D140" s="13" t="s">
        <v>2032</v>
      </c>
      <c r="E140" s="13" t="str">
        <f t="shared" si="16"/>
        <v>Brianna.a Hinton@bnna.com</v>
      </c>
      <c r="F140" s="13" t="s">
        <v>1668</v>
      </c>
      <c r="G140" s="14" t="s">
        <v>1707</v>
      </c>
      <c r="H140" s="14" t="s">
        <v>2034</v>
      </c>
      <c r="I140" s="13" t="s">
        <v>1812</v>
      </c>
      <c r="J140" s="2" t="s">
        <v>2033</v>
      </c>
      <c r="K140" s="13" t="s">
        <v>1731</v>
      </c>
      <c r="L140" s="2" t="s">
        <v>1730</v>
      </c>
      <c r="M140" s="13" t="s">
        <v>1725</v>
      </c>
      <c r="N140" s="2" t="s">
        <v>1787</v>
      </c>
      <c r="O140" s="15" t="s">
        <v>1989</v>
      </c>
      <c r="P140" s="15" t="s">
        <v>1790</v>
      </c>
      <c r="Q140" s="19">
        <v>1</v>
      </c>
      <c r="R140" s="2" t="s">
        <v>1797</v>
      </c>
      <c r="S140" s="13" t="s">
        <v>1796</v>
      </c>
      <c r="T140" s="17">
        <v>19962</v>
      </c>
      <c r="U140" s="17">
        <v>35668</v>
      </c>
      <c r="V140" s="17">
        <v>41877</v>
      </c>
      <c r="W140" s="17" t="s">
        <v>1798</v>
      </c>
      <c r="X140" s="17" t="s">
        <v>1991</v>
      </c>
      <c r="Y140" s="13">
        <f ca="1">RANDBETWEEN(10000,40000)</f>
        <v>24571</v>
      </c>
      <c r="Z140" s="13">
        <v>0</v>
      </c>
      <c r="AA140" s="30" t="str">
        <f t="shared" si="15"/>
        <v>Services</v>
      </c>
    </row>
    <row r="141" spans="1:27" ht="14.4" x14ac:dyDescent="0.3">
      <c r="A141" s="13">
        <v>197</v>
      </c>
      <c r="B141" s="13">
        <v>197</v>
      </c>
      <c r="C141" s="13" t="s">
        <v>176</v>
      </c>
      <c r="D141" s="13" t="s">
        <v>2032</v>
      </c>
      <c r="E141" s="13" t="str">
        <f t="shared" si="16"/>
        <v>Anja.tfeld@bnna.com</v>
      </c>
      <c r="F141" s="13" t="s">
        <v>1667</v>
      </c>
      <c r="G141" s="14" t="s">
        <v>1707</v>
      </c>
      <c r="H141" s="14" t="s">
        <v>2034</v>
      </c>
      <c r="I141" s="13" t="s">
        <v>1812</v>
      </c>
      <c r="J141" s="2" t="s">
        <v>2033</v>
      </c>
      <c r="K141" s="13" t="s">
        <v>1731</v>
      </c>
      <c r="L141" s="2" t="s">
        <v>1730</v>
      </c>
      <c r="M141" s="13" t="s">
        <v>1725</v>
      </c>
      <c r="N141" s="2" t="s">
        <v>1787</v>
      </c>
      <c r="O141" s="15" t="s">
        <v>1989</v>
      </c>
      <c r="P141" s="2" t="s">
        <v>1784</v>
      </c>
      <c r="Q141" s="19">
        <v>3</v>
      </c>
      <c r="R141" s="2" t="s">
        <v>1785</v>
      </c>
      <c r="S141" s="13" t="s">
        <v>1795</v>
      </c>
      <c r="T141" s="17">
        <v>22909</v>
      </c>
      <c r="U141" s="17">
        <v>38615</v>
      </c>
      <c r="V141" s="17">
        <v>41902</v>
      </c>
      <c r="W141" s="17" t="s">
        <v>1798</v>
      </c>
      <c r="X141" s="17" t="s">
        <v>1991</v>
      </c>
      <c r="Y141" s="13">
        <f ca="1">RANDBETWEEN(35000,65000)</f>
        <v>63769</v>
      </c>
      <c r="Z141" s="13">
        <f ca="1">RANDBETWEEN(0,3000)</f>
        <v>1814</v>
      </c>
      <c r="AA141" s="30" t="str">
        <f t="shared" si="15"/>
        <v>Services</v>
      </c>
    </row>
    <row r="142" spans="1:27" ht="14.4" x14ac:dyDescent="0.3">
      <c r="A142" s="13">
        <v>198</v>
      </c>
      <c r="B142" s="13">
        <v>198</v>
      </c>
      <c r="C142" s="1" t="s">
        <v>1507</v>
      </c>
      <c r="D142" s="13" t="s">
        <v>2032</v>
      </c>
      <c r="E142" s="13" t="str">
        <f t="shared" si="16"/>
        <v>Colt.randa@bnna.com</v>
      </c>
      <c r="F142" s="13" t="s">
        <v>1667</v>
      </c>
      <c r="G142" s="14" t="s">
        <v>1707</v>
      </c>
      <c r="H142" s="14" t="s">
        <v>2034</v>
      </c>
      <c r="I142" s="13" t="s">
        <v>1813</v>
      </c>
      <c r="J142" s="15" t="s">
        <v>2033</v>
      </c>
      <c r="K142" s="13" t="s">
        <v>1731</v>
      </c>
      <c r="L142" s="2" t="s">
        <v>1730</v>
      </c>
      <c r="M142" s="13" t="s">
        <v>1725</v>
      </c>
      <c r="N142" s="2" t="s">
        <v>1788</v>
      </c>
      <c r="O142" s="15" t="s">
        <v>1798</v>
      </c>
      <c r="P142" s="2" t="s">
        <v>1784</v>
      </c>
      <c r="Q142" s="19">
        <v>6</v>
      </c>
      <c r="R142" s="2" t="s">
        <v>1797</v>
      </c>
      <c r="S142" s="13" t="s">
        <v>1791</v>
      </c>
      <c r="T142" s="17">
        <v>23653</v>
      </c>
      <c r="U142" s="17">
        <v>30592</v>
      </c>
      <c r="V142" s="17">
        <v>41915</v>
      </c>
      <c r="W142" s="17" t="s">
        <v>1798</v>
      </c>
      <c r="X142" s="17" t="s">
        <v>1991</v>
      </c>
      <c r="Y142" s="13">
        <f ca="1">RANDBETWEEN(75000,125000)</f>
        <v>116266</v>
      </c>
      <c r="Z142" s="13">
        <f ca="1">RANDBETWEEN(5000,25000)</f>
        <v>19642</v>
      </c>
      <c r="AA142" s="30" t="str">
        <f t="shared" si="15"/>
        <v>Services</v>
      </c>
    </row>
    <row r="143" spans="1:27" ht="14.4" x14ac:dyDescent="0.3">
      <c r="A143" s="13">
        <v>199</v>
      </c>
      <c r="B143" s="13">
        <v>199</v>
      </c>
      <c r="C143" s="13" t="s">
        <v>617</v>
      </c>
      <c r="D143" s="13" t="s">
        <v>2032</v>
      </c>
      <c r="E143" s="13" t="str">
        <f t="shared" si="16"/>
        <v>Martine.e Vachon@bnna.com</v>
      </c>
      <c r="F143" s="13" t="s">
        <v>1667</v>
      </c>
      <c r="G143" s="14" t="s">
        <v>1707</v>
      </c>
      <c r="H143" s="14" t="s">
        <v>1708</v>
      </c>
      <c r="I143" s="13" t="s">
        <v>1812</v>
      </c>
      <c r="J143" s="2" t="s">
        <v>1732</v>
      </c>
      <c r="K143" s="13" t="s">
        <v>1738</v>
      </c>
      <c r="M143" s="13" t="s">
        <v>1729</v>
      </c>
      <c r="N143" s="2" t="s">
        <v>1787</v>
      </c>
      <c r="O143" s="15" t="s">
        <v>1989</v>
      </c>
      <c r="P143" s="2" t="s">
        <v>1784</v>
      </c>
      <c r="Q143" s="19">
        <v>4</v>
      </c>
      <c r="R143" s="2" t="s">
        <v>1799</v>
      </c>
      <c r="S143" s="13" t="s">
        <v>1795</v>
      </c>
      <c r="T143" s="17">
        <v>19852</v>
      </c>
      <c r="U143" s="17">
        <v>35558</v>
      </c>
      <c r="V143" s="17">
        <v>41767</v>
      </c>
      <c r="W143" s="17" t="s">
        <v>1798</v>
      </c>
      <c r="X143" s="17" t="s">
        <v>1991</v>
      </c>
      <c r="Y143" s="13">
        <f ca="1">RANDBETWEEN(35000,75000)</f>
        <v>57747</v>
      </c>
      <c r="Z143" s="13">
        <f ca="1">RANDBETWEEN(2500,10000)</f>
        <v>4682</v>
      </c>
      <c r="AA143" s="30" t="str">
        <f t="shared" si="15"/>
        <v>Services</v>
      </c>
    </row>
    <row r="144" spans="1:27" ht="14.4" x14ac:dyDescent="0.3">
      <c r="A144" s="13">
        <v>200</v>
      </c>
      <c r="B144" s="13">
        <v>200</v>
      </c>
      <c r="C144" s="13" t="s">
        <v>244</v>
      </c>
      <c r="D144" s="13" t="s">
        <v>2032</v>
      </c>
      <c r="E144" s="13" t="str">
        <f t="shared" si="16"/>
        <v>Francis. Pollard@bnna.com</v>
      </c>
      <c r="F144" s="13" t="s">
        <v>1667</v>
      </c>
      <c r="G144" s="14" t="s">
        <v>1707</v>
      </c>
      <c r="H144" s="14" t="s">
        <v>1709</v>
      </c>
      <c r="I144" s="13" t="s">
        <v>1813</v>
      </c>
      <c r="J144" s="2" t="s">
        <v>1732</v>
      </c>
      <c r="K144" s="13" t="s">
        <v>1738</v>
      </c>
      <c r="M144" s="13" t="s">
        <v>1729</v>
      </c>
      <c r="N144" s="2" t="s">
        <v>1788</v>
      </c>
      <c r="O144" s="15" t="s">
        <v>1798</v>
      </c>
      <c r="P144" s="2" t="s">
        <v>1784</v>
      </c>
      <c r="Q144" s="19">
        <v>5</v>
      </c>
      <c r="R144" s="2" t="s">
        <v>1797</v>
      </c>
      <c r="S144" s="13" t="s">
        <v>1795</v>
      </c>
      <c r="T144" s="17">
        <v>23752</v>
      </c>
      <c r="U144" s="17">
        <v>32152</v>
      </c>
      <c r="V144" s="17">
        <v>41649</v>
      </c>
      <c r="W144" s="17" t="s">
        <v>1798</v>
      </c>
      <c r="X144" s="17" t="s">
        <v>1997</v>
      </c>
      <c r="Y144" s="13">
        <f ca="1">RANDBETWEEN(65000,100000)</f>
        <v>70606</v>
      </c>
      <c r="Z144" s="13">
        <f ca="1">RANDBETWEEN(2500,15000)</f>
        <v>3030</v>
      </c>
      <c r="AA144" s="30" t="str">
        <f t="shared" si="15"/>
        <v>Services</v>
      </c>
    </row>
    <row r="145" spans="1:27" ht="14.4" x14ac:dyDescent="0.3">
      <c r="A145" s="13">
        <v>201</v>
      </c>
      <c r="B145" s="13">
        <v>201</v>
      </c>
      <c r="C145" s="13" t="s">
        <v>676</v>
      </c>
      <c r="D145" s="13" t="s">
        <v>2032</v>
      </c>
      <c r="E145" s="13" t="str">
        <f t="shared" si="16"/>
        <v>Robert. Robino@bnna.com</v>
      </c>
      <c r="F145" s="13" t="s">
        <v>1667</v>
      </c>
      <c r="G145" s="14" t="s">
        <v>1707</v>
      </c>
      <c r="H145" s="14" t="s">
        <v>1709</v>
      </c>
      <c r="I145" s="13" t="s">
        <v>1812</v>
      </c>
      <c r="J145" s="2" t="s">
        <v>1732</v>
      </c>
      <c r="K145" s="13" t="s">
        <v>1738</v>
      </c>
      <c r="M145" s="13" t="s">
        <v>1729</v>
      </c>
      <c r="N145" s="2" t="s">
        <v>1787</v>
      </c>
      <c r="O145" s="15" t="s">
        <v>1989</v>
      </c>
      <c r="P145" s="2" t="s">
        <v>1784</v>
      </c>
      <c r="Q145" s="19">
        <v>3</v>
      </c>
      <c r="R145" s="2" t="s">
        <v>1797</v>
      </c>
      <c r="S145" s="13" t="s">
        <v>1795</v>
      </c>
      <c r="T145" s="17">
        <v>24388</v>
      </c>
      <c r="U145" s="17">
        <v>41555</v>
      </c>
      <c r="V145" s="17">
        <v>41920</v>
      </c>
      <c r="W145" s="17" t="s">
        <v>1798</v>
      </c>
      <c r="X145" s="17" t="s">
        <v>1997</v>
      </c>
      <c r="Y145" s="13">
        <f ca="1">RANDBETWEEN(35000,65000)</f>
        <v>51912</v>
      </c>
      <c r="Z145" s="13">
        <f ca="1">RANDBETWEEN(0,3000)</f>
        <v>2778</v>
      </c>
      <c r="AA145" s="30" t="str">
        <f t="shared" si="15"/>
        <v>Services</v>
      </c>
    </row>
    <row r="146" spans="1:27" ht="14.4" x14ac:dyDescent="0.3">
      <c r="A146" s="13">
        <v>202</v>
      </c>
      <c r="B146" s="13">
        <v>202</v>
      </c>
      <c r="C146" s="1" t="s">
        <v>1268</v>
      </c>
      <c r="D146" s="13" t="s">
        <v>2032</v>
      </c>
      <c r="E146" s="13" t="str">
        <f t="shared" si="16"/>
        <v>Rigel.enport@bnna.com</v>
      </c>
      <c r="F146" s="13" t="s">
        <v>1667</v>
      </c>
      <c r="G146" s="14" t="s">
        <v>1707</v>
      </c>
      <c r="H146" s="14" t="s">
        <v>1709</v>
      </c>
      <c r="I146" s="13" t="s">
        <v>1812</v>
      </c>
      <c r="J146" s="2" t="s">
        <v>1732</v>
      </c>
      <c r="K146" s="13" t="s">
        <v>1773</v>
      </c>
      <c r="L146" s="7" t="s">
        <v>1769</v>
      </c>
      <c r="M146" s="13" t="s">
        <v>1769</v>
      </c>
      <c r="N146" s="2" t="s">
        <v>1787</v>
      </c>
      <c r="O146" s="15" t="s">
        <v>1989</v>
      </c>
      <c r="P146" s="2" t="s">
        <v>1784</v>
      </c>
      <c r="Q146" s="19">
        <v>3</v>
      </c>
      <c r="R146" s="2" t="s">
        <v>1797</v>
      </c>
      <c r="S146" s="13" t="s">
        <v>1794</v>
      </c>
      <c r="T146" s="17">
        <v>22483</v>
      </c>
      <c r="U146" s="17">
        <v>30153</v>
      </c>
      <c r="V146" s="17">
        <v>41841</v>
      </c>
      <c r="W146" s="17" t="s">
        <v>1798</v>
      </c>
      <c r="X146" s="17" t="s">
        <v>1997</v>
      </c>
      <c r="Y146" s="13">
        <f ca="1">RANDBETWEEN(35000,65000)</f>
        <v>51479</v>
      </c>
      <c r="Z146" s="13">
        <f ca="1">RANDBETWEEN(0,3000)</f>
        <v>1610</v>
      </c>
      <c r="AA146" s="30" t="str">
        <f t="shared" si="15"/>
        <v>Services</v>
      </c>
    </row>
    <row r="147" spans="1:27" ht="14.4" x14ac:dyDescent="0.3">
      <c r="A147" s="13">
        <v>203</v>
      </c>
      <c r="B147" s="13">
        <v>203</v>
      </c>
      <c r="C147" s="1" t="s">
        <v>1559</v>
      </c>
      <c r="D147" s="13" t="s">
        <v>2032</v>
      </c>
      <c r="E147" s="13" t="str">
        <f t="shared" si="16"/>
        <v>Joel.lover@bnna.com</v>
      </c>
      <c r="F147" s="13" t="s">
        <v>1667</v>
      </c>
      <c r="G147" s="14" t="s">
        <v>1707</v>
      </c>
      <c r="H147" s="14" t="s">
        <v>1709</v>
      </c>
      <c r="I147" s="13" t="s">
        <v>1812</v>
      </c>
      <c r="J147" s="2" t="s">
        <v>1732</v>
      </c>
      <c r="K147" s="20" t="s">
        <v>1773</v>
      </c>
      <c r="L147" s="7" t="s">
        <v>1769</v>
      </c>
      <c r="M147" s="20" t="s">
        <v>1769</v>
      </c>
      <c r="N147" s="2" t="s">
        <v>1787</v>
      </c>
      <c r="O147" s="15" t="s">
        <v>1989</v>
      </c>
      <c r="P147" s="15" t="s">
        <v>1790</v>
      </c>
      <c r="Q147" s="19">
        <v>2</v>
      </c>
      <c r="R147" s="2" t="s">
        <v>1800</v>
      </c>
      <c r="S147" s="13" t="s">
        <v>1796</v>
      </c>
      <c r="T147" s="17">
        <v>31353</v>
      </c>
      <c r="U147" s="17">
        <v>39023</v>
      </c>
      <c r="V147" s="17">
        <v>41945</v>
      </c>
      <c r="W147" s="17" t="s">
        <v>1798</v>
      </c>
      <c r="X147" s="17" t="s">
        <v>1997</v>
      </c>
      <c r="Y147" s="13">
        <f ca="1">RANDBETWEEN(10000,40000)</f>
        <v>22069</v>
      </c>
      <c r="Z147" s="13">
        <v>0</v>
      </c>
      <c r="AA147" s="30" t="str">
        <f t="shared" si="15"/>
        <v>Services</v>
      </c>
    </row>
    <row r="148" spans="1:27" ht="18" customHeight="1" x14ac:dyDescent="0.3">
      <c r="A148" s="13">
        <v>204</v>
      </c>
      <c r="B148" s="13">
        <v>204</v>
      </c>
      <c r="C148" s="13" t="s">
        <v>1216</v>
      </c>
      <c r="D148" s="13" t="s">
        <v>2032</v>
      </c>
      <c r="E148" s="13" t="str">
        <f t="shared" si="16"/>
        <v>Suki. Kerr@bnna.com</v>
      </c>
      <c r="F148" s="13" t="s">
        <v>1668</v>
      </c>
      <c r="G148" s="14" t="s">
        <v>1707</v>
      </c>
      <c r="H148" s="14" t="s">
        <v>1709</v>
      </c>
      <c r="I148" s="13" t="s">
        <v>1812</v>
      </c>
      <c r="J148" s="2" t="s">
        <v>1735</v>
      </c>
      <c r="K148" s="13" t="s">
        <v>1736</v>
      </c>
      <c r="L148" s="7" t="s">
        <v>1899</v>
      </c>
      <c r="M148" s="13" t="s">
        <v>1727</v>
      </c>
      <c r="N148" s="2" t="s">
        <v>1787</v>
      </c>
      <c r="O148" s="15" t="s">
        <v>1989</v>
      </c>
      <c r="P148" s="2" t="s">
        <v>1784</v>
      </c>
      <c r="Q148" s="19">
        <v>3</v>
      </c>
      <c r="R148" s="15" t="s">
        <v>1799</v>
      </c>
      <c r="S148" s="13" t="s">
        <v>1794</v>
      </c>
      <c r="T148" s="17">
        <v>26303</v>
      </c>
      <c r="U148" s="17">
        <v>41279</v>
      </c>
      <c r="V148" s="17">
        <v>41644</v>
      </c>
      <c r="W148" s="17" t="s">
        <v>1989</v>
      </c>
      <c r="X148" s="13" t="s">
        <v>1998</v>
      </c>
      <c r="Y148" s="13">
        <f ca="1">RANDBETWEEN(35000,65000)</f>
        <v>57173</v>
      </c>
      <c r="Z148" s="13">
        <f ca="1">RANDBETWEEN(0,3000)</f>
        <v>692</v>
      </c>
      <c r="AA148" s="30" t="str">
        <f t="shared" si="15"/>
        <v>Services</v>
      </c>
    </row>
    <row r="149" spans="1:27" ht="18" customHeight="1" x14ac:dyDescent="0.3">
      <c r="A149" s="13">
        <v>205</v>
      </c>
      <c r="B149" s="13">
        <v>205</v>
      </c>
      <c r="C149" s="1" t="s">
        <v>1442</v>
      </c>
      <c r="D149" s="13" t="s">
        <v>2032</v>
      </c>
      <c r="E149" s="13" t="str">
        <f t="shared" si="16"/>
        <v>Kessie. Travis@bnna.com</v>
      </c>
      <c r="F149" s="13" t="s">
        <v>1668</v>
      </c>
      <c r="G149" s="14" t="s">
        <v>1707</v>
      </c>
      <c r="H149" s="14" t="s">
        <v>1709</v>
      </c>
      <c r="I149" s="13" t="s">
        <v>1812</v>
      </c>
      <c r="J149" s="2" t="s">
        <v>1735</v>
      </c>
      <c r="K149" s="20" t="s">
        <v>1736</v>
      </c>
      <c r="L149" s="7" t="s">
        <v>1899</v>
      </c>
      <c r="M149" s="20" t="s">
        <v>1727</v>
      </c>
      <c r="N149" s="2" t="s">
        <v>1787</v>
      </c>
      <c r="O149" s="15" t="s">
        <v>1989</v>
      </c>
      <c r="P149" s="15" t="s">
        <v>1790</v>
      </c>
      <c r="Q149" s="19">
        <v>2</v>
      </c>
      <c r="R149" s="15" t="s">
        <v>1799</v>
      </c>
      <c r="S149" s="13" t="s">
        <v>1793</v>
      </c>
      <c r="T149" s="17">
        <v>29105</v>
      </c>
      <c r="U149" s="17">
        <v>41159</v>
      </c>
      <c r="V149" s="17">
        <v>41889</v>
      </c>
      <c r="W149" s="17" t="s">
        <v>1989</v>
      </c>
      <c r="X149" s="13" t="s">
        <v>1998</v>
      </c>
      <c r="Y149" s="13">
        <f ca="1">RANDBETWEEN(10000,40000)</f>
        <v>38345</v>
      </c>
      <c r="Z149" s="13">
        <v>0</v>
      </c>
      <c r="AA149" s="30" t="str">
        <f t="shared" si="15"/>
        <v>Services</v>
      </c>
    </row>
    <row r="150" spans="1:27" ht="43.2" x14ac:dyDescent="0.3">
      <c r="A150" s="13">
        <v>206</v>
      </c>
      <c r="B150" s="13">
        <v>206</v>
      </c>
      <c r="C150" s="13" t="s">
        <v>514</v>
      </c>
      <c r="D150" s="13" t="s">
        <v>2032</v>
      </c>
      <c r="E150" s="13" t="str">
        <f t="shared" si="16"/>
        <v>Johanna. Krieger@bnna.com</v>
      </c>
      <c r="F150" s="13" t="s">
        <v>1667</v>
      </c>
      <c r="G150" s="14" t="s">
        <v>1707</v>
      </c>
      <c r="H150" s="14" t="s">
        <v>1710</v>
      </c>
      <c r="I150" s="13" t="s">
        <v>1813</v>
      </c>
      <c r="J150" s="2" t="s">
        <v>1735</v>
      </c>
      <c r="K150" s="13" t="s">
        <v>1737</v>
      </c>
      <c r="L150" s="7" t="s">
        <v>1912</v>
      </c>
      <c r="M150" s="13" t="s">
        <v>1728</v>
      </c>
      <c r="N150" s="2" t="s">
        <v>1788</v>
      </c>
      <c r="O150" s="15" t="s">
        <v>1798</v>
      </c>
      <c r="P150" s="2" t="s">
        <v>1784</v>
      </c>
      <c r="Q150" s="19">
        <v>5</v>
      </c>
      <c r="R150" s="2" t="s">
        <v>1797</v>
      </c>
      <c r="S150" s="13" t="s">
        <v>1791</v>
      </c>
      <c r="T150" s="17">
        <v>23359</v>
      </c>
      <c r="U150" s="17">
        <v>37239</v>
      </c>
      <c r="V150" s="17">
        <v>41987</v>
      </c>
      <c r="W150" s="17" t="s">
        <v>1798</v>
      </c>
      <c r="X150" s="17" t="s">
        <v>1991</v>
      </c>
      <c r="Y150" s="13">
        <f ca="1">RANDBETWEEN(65000,100000)</f>
        <v>76866</v>
      </c>
      <c r="Z150" s="13">
        <f ca="1">RANDBETWEEN(2500,15000)</f>
        <v>6696</v>
      </c>
      <c r="AA150" s="30" t="str">
        <f t="shared" si="15"/>
        <v>Services</v>
      </c>
    </row>
    <row r="151" spans="1:27" ht="14.4" x14ac:dyDescent="0.3">
      <c r="A151" s="13">
        <v>207</v>
      </c>
      <c r="B151" s="13">
        <v>207</v>
      </c>
      <c r="C151" s="13" t="s">
        <v>197</v>
      </c>
      <c r="D151" s="13" t="s">
        <v>2032</v>
      </c>
      <c r="E151" s="13" t="str">
        <f t="shared" si="16"/>
        <v>Armando. Fusillo@bnna.com</v>
      </c>
      <c r="F151" s="13" t="s">
        <v>1667</v>
      </c>
      <c r="G151" s="14" t="s">
        <v>1707</v>
      </c>
      <c r="H151" s="14" t="s">
        <v>1710</v>
      </c>
      <c r="I151" s="13" t="s">
        <v>1812</v>
      </c>
      <c r="J151" s="2" t="s">
        <v>1732</v>
      </c>
      <c r="K151" s="20" t="s">
        <v>1774</v>
      </c>
      <c r="L151" s="20"/>
      <c r="M151" s="20" t="s">
        <v>1768</v>
      </c>
      <c r="N151" s="2" t="s">
        <v>1787</v>
      </c>
      <c r="O151" s="15" t="s">
        <v>1989</v>
      </c>
      <c r="P151" s="15" t="s">
        <v>1790</v>
      </c>
      <c r="Q151" s="19">
        <v>2</v>
      </c>
      <c r="R151" s="2" t="s">
        <v>1797</v>
      </c>
      <c r="S151" s="13" t="s">
        <v>1791</v>
      </c>
      <c r="T151" s="17">
        <v>19963</v>
      </c>
      <c r="U151" s="17">
        <v>37130</v>
      </c>
      <c r="V151" s="17">
        <v>41878</v>
      </c>
      <c r="W151" s="17" t="s">
        <v>1798</v>
      </c>
      <c r="X151" s="17" t="s">
        <v>1997</v>
      </c>
      <c r="Y151" s="13">
        <f ca="1">RANDBETWEEN(10000,40000)</f>
        <v>17210</v>
      </c>
      <c r="Z151" s="13">
        <v>0</v>
      </c>
      <c r="AA151" s="30" t="str">
        <f t="shared" si="15"/>
        <v>Services</v>
      </c>
    </row>
    <row r="152" spans="1:27" ht="14.4" x14ac:dyDescent="0.3">
      <c r="A152" s="13">
        <v>208</v>
      </c>
      <c r="B152" s="13">
        <v>208</v>
      </c>
      <c r="C152" s="13" t="s">
        <v>570</v>
      </c>
      <c r="D152" s="13" t="s">
        <v>2032</v>
      </c>
      <c r="E152" s="13" t="str">
        <f t="shared" si="16"/>
        <v>Liberio.o Borges@bnna.com</v>
      </c>
      <c r="F152" s="13" t="s">
        <v>1668</v>
      </c>
      <c r="G152" s="14" t="s">
        <v>1707</v>
      </c>
      <c r="H152" s="14" t="s">
        <v>1710</v>
      </c>
      <c r="I152" s="13" t="s">
        <v>1812</v>
      </c>
      <c r="J152" s="2" t="s">
        <v>1732</v>
      </c>
      <c r="K152" s="20" t="s">
        <v>1774</v>
      </c>
      <c r="L152" s="20"/>
      <c r="M152" s="20" t="s">
        <v>1768</v>
      </c>
      <c r="N152" s="2" t="s">
        <v>1787</v>
      </c>
      <c r="O152" s="15" t="s">
        <v>1989</v>
      </c>
      <c r="P152" s="15" t="s">
        <v>1790</v>
      </c>
      <c r="Q152" s="19">
        <v>2</v>
      </c>
      <c r="R152" s="2" t="s">
        <v>1797</v>
      </c>
      <c r="S152" s="13" t="s">
        <v>1796</v>
      </c>
      <c r="T152" s="17">
        <v>27166</v>
      </c>
      <c r="U152" s="17">
        <v>37028</v>
      </c>
      <c r="V152" s="17">
        <v>41776</v>
      </c>
      <c r="W152" s="17" t="s">
        <v>1798</v>
      </c>
      <c r="X152" s="17" t="s">
        <v>1997</v>
      </c>
      <c r="Y152" s="13">
        <f ca="1">RANDBETWEEN(10000,40000)</f>
        <v>29801</v>
      </c>
      <c r="Z152" s="13">
        <v>0</v>
      </c>
      <c r="AA152" s="30" t="str">
        <f t="shared" si="15"/>
        <v>Services</v>
      </c>
    </row>
    <row r="153" spans="1:27" ht="14.4" x14ac:dyDescent="0.3">
      <c r="A153" s="13">
        <v>209</v>
      </c>
      <c r="B153" s="13">
        <v>209</v>
      </c>
      <c r="C153" s="1" t="s">
        <v>1405</v>
      </c>
      <c r="D153" s="13" t="s">
        <v>2032</v>
      </c>
      <c r="E153" s="13" t="str">
        <f t="shared" si="16"/>
        <v>Lila.olina@bnna.com</v>
      </c>
      <c r="F153" s="13" t="s">
        <v>1668</v>
      </c>
      <c r="G153" s="14" t="s">
        <v>1707</v>
      </c>
      <c r="H153" s="14" t="s">
        <v>1710</v>
      </c>
      <c r="I153" s="13" t="s">
        <v>1812</v>
      </c>
      <c r="J153" s="2" t="s">
        <v>1732</v>
      </c>
      <c r="K153" s="13" t="s">
        <v>1733</v>
      </c>
      <c r="L153" s="2" t="s">
        <v>1734</v>
      </c>
      <c r="M153" s="13" t="s">
        <v>1726</v>
      </c>
      <c r="N153" s="2" t="s">
        <v>1787</v>
      </c>
      <c r="O153" s="15" t="s">
        <v>1989</v>
      </c>
      <c r="P153" s="2" t="s">
        <v>1784</v>
      </c>
      <c r="Q153" s="19">
        <v>3</v>
      </c>
      <c r="R153" s="2" t="s">
        <v>1797</v>
      </c>
      <c r="S153" s="13" t="s">
        <v>1794</v>
      </c>
      <c r="T153" s="17">
        <v>30208</v>
      </c>
      <c r="U153" s="17">
        <v>38609</v>
      </c>
      <c r="V153" s="17">
        <v>41896</v>
      </c>
      <c r="W153" s="17" t="s">
        <v>1798</v>
      </c>
      <c r="X153" s="17" t="s">
        <v>1997</v>
      </c>
      <c r="Y153" s="13">
        <f ca="1">RANDBETWEEN(35000,65000)</f>
        <v>62111</v>
      </c>
      <c r="Z153" s="13">
        <f ca="1">RANDBETWEEN(0,3000)</f>
        <v>2144</v>
      </c>
      <c r="AA153" s="30" t="str">
        <f t="shared" si="15"/>
        <v>Services</v>
      </c>
    </row>
    <row r="154" spans="1:27" ht="14.4" x14ac:dyDescent="0.3">
      <c r="A154" s="13">
        <v>210</v>
      </c>
      <c r="B154" s="13">
        <v>210</v>
      </c>
      <c r="C154" s="1" t="s">
        <v>1614</v>
      </c>
      <c r="D154" s="13" t="s">
        <v>2032</v>
      </c>
      <c r="E154" s="13" t="str">
        <f t="shared" si="16"/>
        <v>Kalia.Phelps@bnna.com</v>
      </c>
      <c r="F154" s="13" t="s">
        <v>1668</v>
      </c>
      <c r="G154" s="14" t="s">
        <v>1707</v>
      </c>
      <c r="H154" s="14" t="s">
        <v>1710</v>
      </c>
      <c r="I154" s="13" t="s">
        <v>1812</v>
      </c>
      <c r="J154" s="2" t="s">
        <v>1732</v>
      </c>
      <c r="K154" s="13" t="s">
        <v>1733</v>
      </c>
      <c r="L154" s="2" t="s">
        <v>1734</v>
      </c>
      <c r="M154" s="13" t="s">
        <v>1726</v>
      </c>
      <c r="N154" s="2" t="s">
        <v>1787</v>
      </c>
      <c r="O154" s="15" t="s">
        <v>1989</v>
      </c>
      <c r="P154" s="2" t="s">
        <v>1784</v>
      </c>
      <c r="Q154" s="19">
        <v>3</v>
      </c>
      <c r="R154" s="2" t="s">
        <v>1797</v>
      </c>
      <c r="S154" s="13" t="s">
        <v>1795</v>
      </c>
      <c r="T154" s="17">
        <v>31291</v>
      </c>
      <c r="U154" s="17">
        <v>40422</v>
      </c>
      <c r="V154" s="17">
        <v>41883</v>
      </c>
      <c r="W154" s="17" t="s">
        <v>1798</v>
      </c>
      <c r="X154" s="17" t="s">
        <v>1994</v>
      </c>
      <c r="Y154" s="13">
        <f ca="1">RANDBETWEEN(35000,65000)</f>
        <v>39246</v>
      </c>
      <c r="Z154" s="13">
        <f ca="1">RANDBETWEEN(0,3000)</f>
        <v>1861</v>
      </c>
      <c r="AA154" s="30" t="str">
        <f t="shared" si="15"/>
        <v>Services</v>
      </c>
    </row>
    <row r="155" spans="1:27" ht="14.4" x14ac:dyDescent="0.3">
      <c r="A155" s="13">
        <v>211</v>
      </c>
      <c r="B155" s="13">
        <v>211</v>
      </c>
      <c r="C155" s="13" t="s">
        <v>544</v>
      </c>
      <c r="D155" s="13" t="s">
        <v>2032</v>
      </c>
      <c r="E155" s="13" t="str">
        <f t="shared" si="16"/>
        <v>Kazuya.maguchi@bnna.com</v>
      </c>
      <c r="F155" s="13" t="s">
        <v>1668</v>
      </c>
      <c r="G155" s="14" t="s">
        <v>1707</v>
      </c>
      <c r="H155" s="14" t="s">
        <v>1710</v>
      </c>
      <c r="I155" s="13" t="s">
        <v>1812</v>
      </c>
      <c r="J155" s="2" t="s">
        <v>1732</v>
      </c>
      <c r="K155" s="20" t="s">
        <v>1733</v>
      </c>
      <c r="L155" s="2" t="s">
        <v>1734</v>
      </c>
      <c r="M155" s="20" t="s">
        <v>1726</v>
      </c>
      <c r="N155" s="2" t="s">
        <v>1787</v>
      </c>
      <c r="O155" s="15" t="s">
        <v>1989</v>
      </c>
      <c r="P155" s="15" t="s">
        <v>1790</v>
      </c>
      <c r="Q155" s="19">
        <v>2</v>
      </c>
      <c r="R155" s="2" t="s">
        <v>1797</v>
      </c>
      <c r="S155" s="13" t="s">
        <v>1794</v>
      </c>
      <c r="T155" s="17">
        <v>22077</v>
      </c>
      <c r="U155" s="17">
        <v>38878</v>
      </c>
      <c r="V155" s="17">
        <v>41800</v>
      </c>
      <c r="W155" s="17" t="s">
        <v>1798</v>
      </c>
      <c r="X155" s="17" t="s">
        <v>1994</v>
      </c>
      <c r="Y155" s="13">
        <f ca="1">RANDBETWEEN(10000,40000)</f>
        <v>16251</v>
      </c>
      <c r="Z155" s="13">
        <v>0</v>
      </c>
      <c r="AA155" s="30" t="str">
        <f t="shared" si="15"/>
        <v>Services</v>
      </c>
    </row>
    <row r="156" spans="1:27" ht="14.4" x14ac:dyDescent="0.3">
      <c r="A156" s="13">
        <v>212</v>
      </c>
      <c r="B156" s="13">
        <v>212</v>
      </c>
      <c r="C156" s="13" t="s">
        <v>649</v>
      </c>
      <c r="D156" s="13" t="s">
        <v>2032</v>
      </c>
      <c r="E156" s="13" t="str">
        <f t="shared" si="16"/>
        <v>Oscar.guilar@bnna.com</v>
      </c>
      <c r="F156" s="13" t="s">
        <v>1667</v>
      </c>
      <c r="G156" s="14" t="s">
        <v>1707</v>
      </c>
      <c r="H156" s="14" t="s">
        <v>1710</v>
      </c>
      <c r="I156" s="13" t="s">
        <v>1812</v>
      </c>
      <c r="J156" s="2" t="s">
        <v>1732</v>
      </c>
      <c r="K156" s="20" t="s">
        <v>1733</v>
      </c>
      <c r="L156" s="2" t="s">
        <v>1734</v>
      </c>
      <c r="M156" s="20" t="s">
        <v>1726</v>
      </c>
      <c r="N156" s="2" t="s">
        <v>1787</v>
      </c>
      <c r="O156" s="15" t="s">
        <v>1989</v>
      </c>
      <c r="P156" s="15" t="s">
        <v>1790</v>
      </c>
      <c r="Q156" s="19">
        <v>2</v>
      </c>
      <c r="R156" s="2" t="s">
        <v>1799</v>
      </c>
      <c r="S156" s="13" t="s">
        <v>1791</v>
      </c>
      <c r="T156" s="17">
        <v>25001</v>
      </c>
      <c r="U156" s="17">
        <v>40706</v>
      </c>
      <c r="V156" s="17">
        <v>41802</v>
      </c>
      <c r="W156" s="17" t="s">
        <v>1798</v>
      </c>
      <c r="X156" s="17" t="s">
        <v>1991</v>
      </c>
      <c r="Y156" s="13">
        <f ca="1">RANDBETWEEN(10000,40000)</f>
        <v>22175</v>
      </c>
      <c r="Z156" s="13">
        <v>0</v>
      </c>
      <c r="AA156" s="30" t="str">
        <f t="shared" si="15"/>
        <v>Services</v>
      </c>
    </row>
    <row r="157" spans="1:27" ht="14.4" x14ac:dyDescent="0.3">
      <c r="A157" s="13">
        <v>213</v>
      </c>
      <c r="B157" s="13">
        <v>213</v>
      </c>
      <c r="C157" s="13" t="s">
        <v>122</v>
      </c>
      <c r="D157" s="13" t="s">
        <v>2032</v>
      </c>
      <c r="E157" s="13" t="str">
        <f t="shared" si="16"/>
        <v>Aitana.erreira@bnna.com</v>
      </c>
      <c r="F157" s="13" t="s">
        <v>1669</v>
      </c>
      <c r="G157" s="14" t="s">
        <v>1707</v>
      </c>
      <c r="H157" s="14" t="s">
        <v>1710</v>
      </c>
      <c r="I157" s="13" t="s">
        <v>1812</v>
      </c>
      <c r="J157" s="2" t="s">
        <v>1732</v>
      </c>
      <c r="K157" s="13" t="s">
        <v>1733</v>
      </c>
      <c r="L157" s="2" t="s">
        <v>1734</v>
      </c>
      <c r="M157" s="13" t="s">
        <v>1726</v>
      </c>
      <c r="N157" s="2" t="s">
        <v>1787</v>
      </c>
      <c r="O157" s="15" t="s">
        <v>1989</v>
      </c>
      <c r="P157" s="15" t="s">
        <v>1790</v>
      </c>
      <c r="Q157" s="19">
        <v>2</v>
      </c>
      <c r="R157" s="2" t="s">
        <v>1799</v>
      </c>
      <c r="S157" s="13" t="s">
        <v>1796</v>
      </c>
      <c r="T157" s="17">
        <v>25320</v>
      </c>
      <c r="U157" s="17">
        <v>41391</v>
      </c>
      <c r="V157" s="17">
        <v>41756</v>
      </c>
      <c r="W157" s="17" t="s">
        <v>1798</v>
      </c>
      <c r="X157" s="17" t="s">
        <v>1993</v>
      </c>
      <c r="Y157" s="13">
        <f ca="1">RANDBETWEEN(10000,40000)</f>
        <v>25277</v>
      </c>
      <c r="Z157" s="13">
        <v>0</v>
      </c>
      <c r="AA157" s="30" t="str">
        <f t="shared" si="15"/>
        <v>Services</v>
      </c>
    </row>
    <row r="158" spans="1:27" ht="14.4" x14ac:dyDescent="0.3">
      <c r="A158" s="13">
        <v>214</v>
      </c>
      <c r="B158" s="13">
        <v>214</v>
      </c>
      <c r="C158" s="13" t="s">
        <v>261</v>
      </c>
      <c r="D158" s="13" t="s">
        <v>2032</v>
      </c>
      <c r="E158" s="13" t="str">
        <f t="shared" si="16"/>
        <v>Bruno.Garcia@bnna.com</v>
      </c>
      <c r="F158" s="13" t="s">
        <v>1667</v>
      </c>
      <c r="G158" s="14" t="s">
        <v>1707</v>
      </c>
      <c r="H158" s="14" t="s">
        <v>1710</v>
      </c>
      <c r="I158" s="13" t="s">
        <v>1812</v>
      </c>
      <c r="J158" s="2" t="s">
        <v>1732</v>
      </c>
      <c r="K158" s="13" t="s">
        <v>1733</v>
      </c>
      <c r="L158" s="21" t="s">
        <v>1734</v>
      </c>
      <c r="M158" s="13" t="s">
        <v>1726</v>
      </c>
      <c r="N158" s="2" t="s">
        <v>1787</v>
      </c>
      <c r="O158" s="15" t="s">
        <v>1989</v>
      </c>
      <c r="P158" s="15" t="s">
        <v>1790</v>
      </c>
      <c r="Q158" s="19">
        <v>2</v>
      </c>
      <c r="R158" s="2" t="s">
        <v>1799</v>
      </c>
      <c r="S158" s="13" t="s">
        <v>1794</v>
      </c>
      <c r="T158" s="17">
        <v>21508</v>
      </c>
      <c r="U158" s="17">
        <v>30274</v>
      </c>
      <c r="V158" s="17">
        <v>41962</v>
      </c>
      <c r="W158" s="17" t="s">
        <v>1798</v>
      </c>
      <c r="X158" s="17" t="s">
        <v>1993</v>
      </c>
      <c r="Y158" s="13">
        <f ca="1">RANDBETWEEN(10000,40000)</f>
        <v>22567</v>
      </c>
      <c r="Z158" s="13">
        <v>0</v>
      </c>
      <c r="AA158" s="30" t="str">
        <f t="shared" si="15"/>
        <v>Services</v>
      </c>
    </row>
    <row r="159" spans="1:27" ht="14.4" x14ac:dyDescent="0.3">
      <c r="A159" s="13">
        <v>215</v>
      </c>
      <c r="B159" s="13">
        <v>215</v>
      </c>
      <c r="C159" s="1" t="s">
        <v>906</v>
      </c>
      <c r="D159" s="13" t="s">
        <v>2032</v>
      </c>
      <c r="E159" s="13" t="str">
        <f t="shared" si="16"/>
        <v>Keefe.Snyder@bnna.com</v>
      </c>
      <c r="F159" s="13" t="s">
        <v>1667</v>
      </c>
      <c r="G159" s="14" t="s">
        <v>1707</v>
      </c>
      <c r="H159" s="14" t="s">
        <v>1711</v>
      </c>
      <c r="I159" s="13" t="s">
        <v>1813</v>
      </c>
      <c r="J159" s="2" t="s">
        <v>1732</v>
      </c>
      <c r="K159" s="13" t="s">
        <v>1733</v>
      </c>
      <c r="L159" s="21" t="s">
        <v>1734</v>
      </c>
      <c r="M159" s="13" t="s">
        <v>1726</v>
      </c>
      <c r="N159" s="2" t="s">
        <v>1788</v>
      </c>
      <c r="O159" s="15" t="s">
        <v>1798</v>
      </c>
      <c r="P159" s="2" t="s">
        <v>1784</v>
      </c>
      <c r="Q159" s="19">
        <v>6</v>
      </c>
      <c r="R159" s="2" t="s">
        <v>1797</v>
      </c>
      <c r="S159" s="13" t="s">
        <v>1791</v>
      </c>
      <c r="T159" s="17">
        <v>22708</v>
      </c>
      <c r="U159" s="17">
        <v>36953</v>
      </c>
      <c r="V159" s="17">
        <v>41701</v>
      </c>
      <c r="W159" s="17" t="s">
        <v>1798</v>
      </c>
      <c r="X159" s="17" t="s">
        <v>1994</v>
      </c>
      <c r="Y159" s="13">
        <f ca="1">RANDBETWEEN(75000,125000)</f>
        <v>106461</v>
      </c>
      <c r="Z159" s="13">
        <f ca="1">RANDBETWEEN(5000,25000)</f>
        <v>11467</v>
      </c>
      <c r="AA159" s="30" t="str">
        <f t="shared" si="15"/>
        <v>Services</v>
      </c>
    </row>
    <row r="160" spans="1:27" ht="14.4" x14ac:dyDescent="0.3">
      <c r="A160" s="13">
        <v>216</v>
      </c>
      <c r="B160" s="13">
        <v>216</v>
      </c>
      <c r="C160" s="13" t="s">
        <v>196</v>
      </c>
      <c r="D160" s="13" t="s">
        <v>2032</v>
      </c>
      <c r="E160" s="13" t="str">
        <f t="shared" si="16"/>
        <v>Arjan.chuman@bnna.com</v>
      </c>
      <c r="F160" s="13" t="s">
        <v>1667</v>
      </c>
      <c r="G160" s="14" t="s">
        <v>1707</v>
      </c>
      <c r="H160" s="14" t="s">
        <v>1711</v>
      </c>
      <c r="I160" s="13" t="s">
        <v>1812</v>
      </c>
      <c r="J160" s="2" t="s">
        <v>1732</v>
      </c>
      <c r="K160" s="20" t="s">
        <v>1733</v>
      </c>
      <c r="L160" s="21" t="s">
        <v>1734</v>
      </c>
      <c r="M160" s="20" t="s">
        <v>1726</v>
      </c>
      <c r="N160" s="2" t="s">
        <v>1787</v>
      </c>
      <c r="O160" s="15" t="s">
        <v>1989</v>
      </c>
      <c r="P160" s="2" t="s">
        <v>1790</v>
      </c>
      <c r="Q160" s="19">
        <v>1</v>
      </c>
      <c r="R160" s="2" t="s">
        <v>1785</v>
      </c>
      <c r="S160" s="13" t="s">
        <v>1794</v>
      </c>
      <c r="T160" s="17">
        <v>20941</v>
      </c>
      <c r="U160" s="17">
        <v>31898</v>
      </c>
      <c r="V160" s="17">
        <v>41760</v>
      </c>
      <c r="W160" s="17" t="s">
        <v>1798</v>
      </c>
      <c r="X160" s="17" t="s">
        <v>1994</v>
      </c>
      <c r="Y160" s="13">
        <f ca="1">RANDBETWEEN(10000,40000)</f>
        <v>37862</v>
      </c>
      <c r="Z160" s="13">
        <v>0</v>
      </c>
      <c r="AA160" s="30" t="str">
        <f t="shared" si="15"/>
        <v>Services</v>
      </c>
    </row>
    <row r="161" spans="1:27" ht="14.4" x14ac:dyDescent="0.3">
      <c r="A161" s="13">
        <v>217</v>
      </c>
      <c r="B161" s="13">
        <v>217</v>
      </c>
      <c r="C161" s="13" t="s">
        <v>1217</v>
      </c>
      <c r="D161" s="13" t="s">
        <v>2032</v>
      </c>
      <c r="E161" s="13" t="str">
        <f t="shared" si="16"/>
        <v>Emi.nard@bnna.com</v>
      </c>
      <c r="F161" s="13" t="s">
        <v>1668</v>
      </c>
      <c r="G161" s="14" t="s">
        <v>1707</v>
      </c>
      <c r="H161" s="14" t="s">
        <v>1711</v>
      </c>
      <c r="I161" s="13" t="s">
        <v>1812</v>
      </c>
      <c r="J161" s="2" t="s">
        <v>1732</v>
      </c>
      <c r="K161" s="20" t="s">
        <v>1733</v>
      </c>
      <c r="L161" s="21" t="s">
        <v>1734</v>
      </c>
      <c r="M161" s="20" t="s">
        <v>1726</v>
      </c>
      <c r="N161" s="2" t="s">
        <v>1787</v>
      </c>
      <c r="O161" s="15" t="s">
        <v>1989</v>
      </c>
      <c r="P161" s="2" t="s">
        <v>1790</v>
      </c>
      <c r="Q161" s="19">
        <v>2</v>
      </c>
      <c r="R161" s="2" t="s">
        <v>1800</v>
      </c>
      <c r="S161" s="13" t="s">
        <v>1795</v>
      </c>
      <c r="T161" s="17">
        <v>21519</v>
      </c>
      <c r="U161" s="17">
        <v>30650</v>
      </c>
      <c r="V161" s="17">
        <v>41973</v>
      </c>
      <c r="W161" s="17" t="s">
        <v>1798</v>
      </c>
      <c r="X161" s="17" t="s">
        <v>1991</v>
      </c>
      <c r="Y161" s="13">
        <f ca="1">RANDBETWEEN(10000,40000)</f>
        <v>34800</v>
      </c>
      <c r="Z161" s="13">
        <v>0</v>
      </c>
      <c r="AA161" s="30" t="str">
        <f t="shared" si="15"/>
        <v>Services</v>
      </c>
    </row>
    <row r="162" spans="1:27" ht="14.4" x14ac:dyDescent="0.3">
      <c r="A162" s="13">
        <v>218</v>
      </c>
      <c r="B162" s="13">
        <v>218</v>
      </c>
      <c r="C162" s="13" t="s">
        <v>219</v>
      </c>
      <c r="D162" s="13" t="s">
        <v>2032</v>
      </c>
      <c r="E162" s="13" t="str">
        <f t="shared" si="16"/>
        <v>Brad.hnson@bnna.com</v>
      </c>
      <c r="F162" s="13" t="s">
        <v>1667</v>
      </c>
      <c r="G162" s="14" t="s">
        <v>1707</v>
      </c>
      <c r="H162" s="14" t="s">
        <v>1711</v>
      </c>
      <c r="I162" s="13" t="s">
        <v>1812</v>
      </c>
      <c r="J162" s="2" t="s">
        <v>1732</v>
      </c>
      <c r="K162" s="20" t="s">
        <v>1733</v>
      </c>
      <c r="L162" s="2" t="s">
        <v>1734</v>
      </c>
      <c r="M162" s="20" t="s">
        <v>1726</v>
      </c>
      <c r="N162" s="2" t="s">
        <v>1787</v>
      </c>
      <c r="O162" s="15" t="s">
        <v>1989</v>
      </c>
      <c r="P162" s="2" t="s">
        <v>1790</v>
      </c>
      <c r="Q162" s="19">
        <v>1</v>
      </c>
      <c r="R162" s="2" t="s">
        <v>1785</v>
      </c>
      <c r="S162" s="13" t="s">
        <v>1792</v>
      </c>
      <c r="T162" s="17">
        <v>23901</v>
      </c>
      <c r="U162" s="17">
        <v>39972</v>
      </c>
      <c r="V162" s="17">
        <v>41798</v>
      </c>
      <c r="W162" s="17" t="s">
        <v>1798</v>
      </c>
      <c r="X162" s="17" t="s">
        <v>1993</v>
      </c>
      <c r="Y162" s="13">
        <f ca="1">RANDBETWEEN(10000,40000)</f>
        <v>19656</v>
      </c>
      <c r="Z162" s="13">
        <v>0</v>
      </c>
      <c r="AA162" s="30" t="str">
        <f t="shared" si="15"/>
        <v>Services</v>
      </c>
    </row>
    <row r="163" spans="1:27" ht="14.4" x14ac:dyDescent="0.3">
      <c r="A163" s="13">
        <v>219</v>
      </c>
      <c r="B163" s="13">
        <v>219</v>
      </c>
      <c r="C163" s="13" t="s">
        <v>1250</v>
      </c>
      <c r="D163" s="13" t="s">
        <v>2032</v>
      </c>
      <c r="E163" s="13" t="str">
        <f t="shared" si="16"/>
        <v>Irene.rrison@bnna.com</v>
      </c>
      <c r="F163" s="13" t="s">
        <v>1668</v>
      </c>
      <c r="G163" s="14" t="s">
        <v>1707</v>
      </c>
      <c r="H163" s="14" t="s">
        <v>1711</v>
      </c>
      <c r="I163" s="13" t="s">
        <v>1812</v>
      </c>
      <c r="J163" s="2" t="s">
        <v>1732</v>
      </c>
      <c r="K163" s="20" t="s">
        <v>1738</v>
      </c>
      <c r="L163" s="20"/>
      <c r="M163" s="20" t="s">
        <v>1729</v>
      </c>
      <c r="N163" s="2" t="s">
        <v>1787</v>
      </c>
      <c r="O163" s="15" t="s">
        <v>1989</v>
      </c>
      <c r="P163" s="2" t="s">
        <v>1790</v>
      </c>
      <c r="Q163" s="19">
        <v>1</v>
      </c>
      <c r="R163" s="2" t="s">
        <v>1797</v>
      </c>
      <c r="S163" s="13" t="s">
        <v>1794</v>
      </c>
      <c r="T163" s="17">
        <v>28014</v>
      </c>
      <c r="U163" s="17">
        <v>38241</v>
      </c>
      <c r="V163" s="17">
        <v>41893</v>
      </c>
      <c r="W163" s="17" t="s">
        <v>1798</v>
      </c>
      <c r="X163" s="17" t="s">
        <v>1995</v>
      </c>
      <c r="Y163" s="13">
        <f ca="1">RANDBETWEEN(10000,40000)</f>
        <v>16537</v>
      </c>
      <c r="Z163" s="13">
        <v>0</v>
      </c>
      <c r="AA163" s="30" t="str">
        <f t="shared" si="15"/>
        <v>Services</v>
      </c>
    </row>
    <row r="164" spans="1:27" ht="14.4" x14ac:dyDescent="0.3">
      <c r="A164" s="13">
        <v>220</v>
      </c>
      <c r="B164" s="13">
        <v>220</v>
      </c>
      <c r="C164" s="13" t="s">
        <v>188</v>
      </c>
      <c r="D164" s="13" t="s">
        <v>2032</v>
      </c>
      <c r="E164" s="13" t="str">
        <f t="shared" si="16"/>
        <v>Anouk. Petit@bnna.com</v>
      </c>
      <c r="F164" s="13" t="s">
        <v>1668</v>
      </c>
      <c r="G164" s="14" t="s">
        <v>1707</v>
      </c>
      <c r="H164" s="14" t="s">
        <v>1711</v>
      </c>
      <c r="I164" s="13" t="s">
        <v>1812</v>
      </c>
      <c r="J164" s="2" t="s">
        <v>1732</v>
      </c>
      <c r="K164" s="20" t="s">
        <v>1738</v>
      </c>
      <c r="L164" s="20"/>
      <c r="M164" s="20" t="s">
        <v>1729</v>
      </c>
      <c r="N164" s="2" t="s">
        <v>1787</v>
      </c>
      <c r="O164" s="15" t="s">
        <v>1989</v>
      </c>
      <c r="P164" s="2" t="s">
        <v>1790</v>
      </c>
      <c r="Q164" s="19">
        <v>1</v>
      </c>
      <c r="R164" s="2" t="s">
        <v>1797</v>
      </c>
      <c r="S164" s="13" t="s">
        <v>1793</v>
      </c>
      <c r="T164" s="17">
        <v>30916</v>
      </c>
      <c r="U164" s="17">
        <v>39682</v>
      </c>
      <c r="V164" s="17">
        <v>41873</v>
      </c>
      <c r="W164" s="17" t="s">
        <v>1798</v>
      </c>
      <c r="X164" s="17" t="s">
        <v>1995</v>
      </c>
      <c r="Y164" s="13">
        <f ca="1">RANDBETWEEN(10000,40000)</f>
        <v>10564</v>
      </c>
      <c r="Z164" s="13">
        <v>0</v>
      </c>
      <c r="AA164" s="30" t="str">
        <f t="shared" si="15"/>
        <v>Services</v>
      </c>
    </row>
    <row r="165" spans="1:27" ht="14.4" x14ac:dyDescent="0.3">
      <c r="A165" s="13">
        <v>221</v>
      </c>
      <c r="B165" s="13">
        <v>221</v>
      </c>
      <c r="C165" s="1" t="s">
        <v>1589</v>
      </c>
      <c r="D165" s="13" t="s">
        <v>2032</v>
      </c>
      <c r="E165" s="13" t="str">
        <f t="shared" si="16"/>
        <v>Jemima.Bullock@bnna.com</v>
      </c>
      <c r="F165" s="13" t="s">
        <v>1668</v>
      </c>
      <c r="G165" s="14" t="s">
        <v>1707</v>
      </c>
      <c r="H165" s="14" t="s">
        <v>1711</v>
      </c>
      <c r="I165" s="13" t="s">
        <v>1812</v>
      </c>
      <c r="J165" s="2" t="s">
        <v>1732</v>
      </c>
      <c r="K165" s="13" t="s">
        <v>1773</v>
      </c>
      <c r="L165" s="7" t="s">
        <v>1769</v>
      </c>
      <c r="M165" s="13" t="s">
        <v>1769</v>
      </c>
      <c r="N165" s="2" t="s">
        <v>1787</v>
      </c>
      <c r="O165" s="15" t="s">
        <v>1989</v>
      </c>
      <c r="P165" s="2" t="s">
        <v>1784</v>
      </c>
      <c r="Q165" s="19">
        <v>3</v>
      </c>
      <c r="R165" s="2" t="s">
        <v>1797</v>
      </c>
      <c r="S165" s="13" t="s">
        <v>1791</v>
      </c>
      <c r="T165" s="17">
        <v>25909</v>
      </c>
      <c r="U165" s="17">
        <v>37232</v>
      </c>
      <c r="V165" s="17">
        <v>41980</v>
      </c>
      <c r="W165" s="17" t="s">
        <v>1798</v>
      </c>
      <c r="X165" s="17" t="s">
        <v>1995</v>
      </c>
      <c r="Y165" s="13">
        <f ca="1">RANDBETWEEN(35000,65000)</f>
        <v>35807</v>
      </c>
      <c r="Z165" s="13">
        <f ca="1">RANDBETWEEN(0,3000)</f>
        <v>2495</v>
      </c>
      <c r="AA165" s="30" t="str">
        <f t="shared" si="15"/>
        <v>Services</v>
      </c>
    </row>
    <row r="166" spans="1:27" ht="14.4" x14ac:dyDescent="0.3">
      <c r="A166" s="13">
        <v>222</v>
      </c>
      <c r="B166" s="13">
        <v>222</v>
      </c>
      <c r="C166" s="1" t="s">
        <v>854</v>
      </c>
      <c r="D166" s="13" t="s">
        <v>2032</v>
      </c>
      <c r="E166" s="13" t="str">
        <f t="shared" si="16"/>
        <v>Orson. Terry@bnna.com</v>
      </c>
      <c r="F166" s="13" t="s">
        <v>1667</v>
      </c>
      <c r="G166" s="14" t="s">
        <v>1707</v>
      </c>
      <c r="H166" s="14" t="s">
        <v>1712</v>
      </c>
      <c r="I166" s="13" t="s">
        <v>1814</v>
      </c>
      <c r="J166" s="2" t="s">
        <v>2033</v>
      </c>
      <c r="K166" s="13" t="s">
        <v>1731</v>
      </c>
      <c r="L166" s="2" t="s">
        <v>1730</v>
      </c>
      <c r="M166" s="13" t="s">
        <v>1725</v>
      </c>
      <c r="N166" s="2" t="s">
        <v>1788</v>
      </c>
      <c r="O166" s="15" t="s">
        <v>1798</v>
      </c>
      <c r="P166" s="2" t="s">
        <v>1784</v>
      </c>
      <c r="Q166" s="19">
        <v>6</v>
      </c>
      <c r="R166" s="2" t="s">
        <v>1797</v>
      </c>
      <c r="S166" s="13" t="s">
        <v>1796</v>
      </c>
      <c r="T166" s="17">
        <v>26208</v>
      </c>
      <c r="U166" s="17">
        <v>41184</v>
      </c>
      <c r="V166" s="17">
        <v>41914</v>
      </c>
      <c r="W166" s="17" t="s">
        <v>1798</v>
      </c>
      <c r="X166" s="17" t="s">
        <v>1995</v>
      </c>
      <c r="Y166" s="13">
        <f ca="1">RANDBETWEEN(75000,125000)</f>
        <v>117402</v>
      </c>
      <c r="Z166" s="13">
        <f ca="1">RANDBETWEEN(5000,25000)</f>
        <v>16831</v>
      </c>
      <c r="AA166" s="30" t="str">
        <f t="shared" si="15"/>
        <v>Services</v>
      </c>
    </row>
    <row r="167" spans="1:27" ht="14.4" x14ac:dyDescent="0.3">
      <c r="A167" s="13">
        <v>223</v>
      </c>
      <c r="B167" s="13">
        <v>223</v>
      </c>
      <c r="C167" s="1" t="s">
        <v>1430</v>
      </c>
      <c r="D167" s="13" t="s">
        <v>2032</v>
      </c>
      <c r="E167" s="13" t="str">
        <f t="shared" si="16"/>
        <v>Althea.a Rojas@bnna.com</v>
      </c>
      <c r="F167" s="13" t="s">
        <v>1668</v>
      </c>
      <c r="G167" s="14" t="s">
        <v>1707</v>
      </c>
      <c r="H167" s="14" t="s">
        <v>1713</v>
      </c>
      <c r="I167" s="13" t="s">
        <v>1813</v>
      </c>
      <c r="J167" s="2" t="s">
        <v>1732</v>
      </c>
      <c r="K167" s="13" t="s">
        <v>1773</v>
      </c>
      <c r="L167" s="7" t="s">
        <v>1769</v>
      </c>
      <c r="M167" s="13" t="s">
        <v>1769</v>
      </c>
      <c r="N167" s="2" t="s">
        <v>1787</v>
      </c>
      <c r="O167" s="15" t="s">
        <v>1989</v>
      </c>
      <c r="P167" s="2" t="s">
        <v>1784</v>
      </c>
      <c r="Q167" s="19">
        <v>3</v>
      </c>
      <c r="R167" s="2" t="s">
        <v>1797</v>
      </c>
      <c r="S167" s="13" t="s">
        <v>1793</v>
      </c>
      <c r="T167" s="17">
        <v>33585</v>
      </c>
      <c r="U167" s="17">
        <v>41621</v>
      </c>
      <c r="V167" s="17">
        <v>41986</v>
      </c>
      <c r="W167" s="17" t="s">
        <v>1798</v>
      </c>
      <c r="X167" s="17" t="s">
        <v>1995</v>
      </c>
      <c r="Y167" s="13">
        <f ca="1">RANDBETWEEN(35000,65000)</f>
        <v>43146</v>
      </c>
      <c r="Z167" s="13">
        <f ca="1">RANDBETWEEN(0,3000)</f>
        <v>1033</v>
      </c>
      <c r="AA167" s="30" t="str">
        <f t="shared" si="15"/>
        <v>Services</v>
      </c>
    </row>
    <row r="168" spans="1:27" ht="14.4" x14ac:dyDescent="0.3">
      <c r="A168" s="13">
        <v>224</v>
      </c>
      <c r="B168" s="13">
        <v>224</v>
      </c>
      <c r="C168" s="1" t="s">
        <v>838</v>
      </c>
      <c r="D168" s="13" t="s">
        <v>2032</v>
      </c>
      <c r="E168" s="13" t="str">
        <f t="shared" si="16"/>
        <v>Vernon. Branch@bnna.com</v>
      </c>
      <c r="F168" s="13" t="s">
        <v>1667</v>
      </c>
      <c r="G168" s="14" t="s">
        <v>1707</v>
      </c>
      <c r="H168" s="14" t="s">
        <v>1713</v>
      </c>
      <c r="I168" s="13" t="s">
        <v>1812</v>
      </c>
      <c r="J168" s="2" t="s">
        <v>1732</v>
      </c>
      <c r="K168" s="13" t="s">
        <v>1773</v>
      </c>
      <c r="L168" s="7" t="s">
        <v>1769</v>
      </c>
      <c r="M168" s="13" t="s">
        <v>1769</v>
      </c>
      <c r="N168" s="2" t="s">
        <v>1787</v>
      </c>
      <c r="O168" s="15" t="s">
        <v>1989</v>
      </c>
      <c r="P168" s="2" t="s">
        <v>1784</v>
      </c>
      <c r="Q168" s="19">
        <v>3</v>
      </c>
      <c r="R168" s="2" t="s">
        <v>1785</v>
      </c>
      <c r="S168" s="13" t="s">
        <v>1795</v>
      </c>
      <c r="T168" s="17">
        <v>23103</v>
      </c>
      <c r="U168" s="17">
        <v>36983</v>
      </c>
      <c r="V168" s="17">
        <v>41731</v>
      </c>
      <c r="W168" s="17" t="s">
        <v>1798</v>
      </c>
      <c r="X168" s="17" t="s">
        <v>1991</v>
      </c>
      <c r="Y168" s="13">
        <f ca="1">RANDBETWEEN(35000,65000)</f>
        <v>63106</v>
      </c>
      <c r="Z168" s="13">
        <f ca="1">RANDBETWEEN(0,3000)</f>
        <v>1612</v>
      </c>
      <c r="AA168" s="30" t="str">
        <f t="shared" si="15"/>
        <v>Services</v>
      </c>
    </row>
    <row r="169" spans="1:27" ht="14.4" x14ac:dyDescent="0.3">
      <c r="A169" s="13">
        <v>225</v>
      </c>
      <c r="B169" s="13">
        <v>225</v>
      </c>
      <c r="C169" s="1" t="s">
        <v>911</v>
      </c>
      <c r="D169" s="13" t="s">
        <v>2032</v>
      </c>
      <c r="E169" s="13" t="str">
        <f t="shared" si="16"/>
        <v>Dorian.Merrill@bnna.com</v>
      </c>
      <c r="F169" s="13" t="s">
        <v>1667</v>
      </c>
      <c r="G169" s="14" t="s">
        <v>1707</v>
      </c>
      <c r="H169" s="14" t="s">
        <v>1713</v>
      </c>
      <c r="I169" s="13" t="s">
        <v>1812</v>
      </c>
      <c r="J169" s="2" t="s">
        <v>1732</v>
      </c>
      <c r="K169" s="13" t="s">
        <v>1733</v>
      </c>
      <c r="L169" s="2" t="s">
        <v>1734</v>
      </c>
      <c r="M169" s="13" t="s">
        <v>1726</v>
      </c>
      <c r="N169" s="2" t="s">
        <v>1787</v>
      </c>
      <c r="O169" s="15" t="s">
        <v>1989</v>
      </c>
      <c r="P169" s="2" t="s">
        <v>1790</v>
      </c>
      <c r="Q169" s="19">
        <v>1</v>
      </c>
      <c r="R169" s="2" t="s">
        <v>1797</v>
      </c>
      <c r="S169" s="13" t="s">
        <v>1795</v>
      </c>
      <c r="T169" s="17">
        <v>22756</v>
      </c>
      <c r="U169" s="17">
        <v>39558</v>
      </c>
      <c r="V169" s="17">
        <v>41749</v>
      </c>
      <c r="W169" s="17" t="s">
        <v>1798</v>
      </c>
      <c r="X169" s="17" t="s">
        <v>1994</v>
      </c>
      <c r="Y169" s="13">
        <f ca="1">RANDBETWEEN(10000,40000)</f>
        <v>32311</v>
      </c>
      <c r="Z169" s="13">
        <v>0</v>
      </c>
      <c r="AA169" s="30" t="str">
        <f t="shared" si="15"/>
        <v>Services</v>
      </c>
    </row>
    <row r="170" spans="1:27" ht="14.4" x14ac:dyDescent="0.3">
      <c r="A170" s="13">
        <v>226</v>
      </c>
      <c r="B170" s="13">
        <v>226</v>
      </c>
      <c r="C170" s="10" t="s">
        <v>1089</v>
      </c>
      <c r="D170" s="13" t="s">
        <v>2032</v>
      </c>
      <c r="E170" s="13" t="str">
        <f t="shared" si="16"/>
        <v>Fletcher.her Lewis@bnna.com</v>
      </c>
      <c r="F170" s="13" t="s">
        <v>1667</v>
      </c>
      <c r="G170" s="14" t="s">
        <v>1707</v>
      </c>
      <c r="H170" s="14" t="s">
        <v>1713</v>
      </c>
      <c r="I170" s="13" t="s">
        <v>1812</v>
      </c>
      <c r="J170" s="2" t="s">
        <v>1732</v>
      </c>
      <c r="K170" s="13" t="s">
        <v>1733</v>
      </c>
      <c r="L170" s="2" t="s">
        <v>1734</v>
      </c>
      <c r="M170" s="13" t="s">
        <v>1726</v>
      </c>
      <c r="N170" s="2" t="s">
        <v>1787</v>
      </c>
      <c r="O170" s="15" t="s">
        <v>1989</v>
      </c>
      <c r="P170" s="2" t="s">
        <v>1790</v>
      </c>
      <c r="Q170" s="19">
        <v>1</v>
      </c>
      <c r="R170" s="2" t="s">
        <v>1799</v>
      </c>
      <c r="S170" s="13" t="s">
        <v>1795</v>
      </c>
      <c r="T170" s="17">
        <v>27484</v>
      </c>
      <c r="U170" s="17">
        <v>34789</v>
      </c>
      <c r="V170" s="17">
        <v>41729</v>
      </c>
      <c r="W170" s="17" t="s">
        <v>1798</v>
      </c>
      <c r="X170" s="17" t="s">
        <v>1991</v>
      </c>
      <c r="Y170" s="13">
        <f ca="1">RANDBETWEEN(10000,40000)</f>
        <v>10828</v>
      </c>
      <c r="Z170" s="13">
        <v>0</v>
      </c>
      <c r="AA170" s="30" t="str">
        <f t="shared" si="15"/>
        <v>Services</v>
      </c>
    </row>
    <row r="171" spans="1:27" ht="14.4" x14ac:dyDescent="0.3">
      <c r="A171" s="13">
        <v>227</v>
      </c>
      <c r="B171" s="13">
        <v>227</v>
      </c>
      <c r="C171" s="13" t="s">
        <v>679</v>
      </c>
      <c r="D171" s="13" t="s">
        <v>2032</v>
      </c>
      <c r="E171" s="13" t="str">
        <f t="shared" si="16"/>
        <v>Roger.Bakker@bnna.com</v>
      </c>
      <c r="F171" s="13" t="s">
        <v>1667</v>
      </c>
      <c r="G171" s="14" t="s">
        <v>1707</v>
      </c>
      <c r="H171" s="14" t="s">
        <v>1713</v>
      </c>
      <c r="I171" s="13" t="s">
        <v>1812</v>
      </c>
      <c r="J171" s="2" t="s">
        <v>1732</v>
      </c>
      <c r="K171" s="20" t="s">
        <v>1738</v>
      </c>
      <c r="M171" s="20" t="s">
        <v>1729</v>
      </c>
      <c r="N171" s="2" t="s">
        <v>1787</v>
      </c>
      <c r="O171" s="15" t="s">
        <v>1989</v>
      </c>
      <c r="P171" s="2" t="s">
        <v>1790</v>
      </c>
      <c r="Q171" s="19">
        <v>1</v>
      </c>
      <c r="R171" s="2" t="s">
        <v>1797</v>
      </c>
      <c r="S171" s="13" t="s">
        <v>1795</v>
      </c>
      <c r="T171" s="17">
        <v>23854</v>
      </c>
      <c r="U171" s="17">
        <v>39560</v>
      </c>
      <c r="V171" s="17">
        <v>41751</v>
      </c>
      <c r="W171" s="17" t="s">
        <v>1798</v>
      </c>
      <c r="X171" s="17" t="s">
        <v>1994</v>
      </c>
      <c r="Y171" s="13">
        <f ca="1">RANDBETWEEN(10000,40000)</f>
        <v>12922</v>
      </c>
      <c r="Z171" s="13">
        <v>0</v>
      </c>
      <c r="AA171" s="30" t="str">
        <f t="shared" si="15"/>
        <v>Services</v>
      </c>
    </row>
    <row r="172" spans="1:27" ht="14.4" x14ac:dyDescent="0.3">
      <c r="A172" s="13">
        <v>228</v>
      </c>
      <c r="B172" s="13">
        <v>228</v>
      </c>
      <c r="C172" s="1" t="s">
        <v>1583</v>
      </c>
      <c r="D172" s="13" t="s">
        <v>2032</v>
      </c>
      <c r="E172" s="13" t="str">
        <f t="shared" si="16"/>
        <v>Clementine.ntine Irwin@bnna.com</v>
      </c>
      <c r="F172" s="13" t="s">
        <v>1668</v>
      </c>
      <c r="G172" s="14" t="s">
        <v>1707</v>
      </c>
      <c r="H172" s="14" t="s">
        <v>1713</v>
      </c>
      <c r="I172" s="13" t="s">
        <v>1812</v>
      </c>
      <c r="J172" s="2" t="s">
        <v>1732</v>
      </c>
      <c r="K172" s="20" t="s">
        <v>1738</v>
      </c>
      <c r="M172" s="20" t="s">
        <v>1729</v>
      </c>
      <c r="N172" s="2" t="s">
        <v>1787</v>
      </c>
      <c r="O172" s="15" t="s">
        <v>1989</v>
      </c>
      <c r="P172" s="15" t="s">
        <v>1790</v>
      </c>
      <c r="Q172" s="19">
        <v>2</v>
      </c>
      <c r="R172" s="2" t="s">
        <v>1797</v>
      </c>
      <c r="S172" s="13" t="s">
        <v>1792</v>
      </c>
      <c r="T172" s="17">
        <v>22534</v>
      </c>
      <c r="U172" s="17">
        <v>32761</v>
      </c>
      <c r="V172" s="17">
        <v>41892</v>
      </c>
      <c r="W172" s="17" t="s">
        <v>1798</v>
      </c>
      <c r="X172" s="17" t="s">
        <v>1996</v>
      </c>
      <c r="Y172" s="13">
        <f ca="1">RANDBETWEEN(10000,40000)</f>
        <v>15502</v>
      </c>
      <c r="Z172" s="13">
        <v>0</v>
      </c>
      <c r="AA172" s="30" t="str">
        <f t="shared" si="15"/>
        <v>Services</v>
      </c>
    </row>
    <row r="173" spans="1:27" ht="14.4" x14ac:dyDescent="0.3">
      <c r="A173" s="13">
        <v>229</v>
      </c>
      <c r="B173" s="13">
        <v>229</v>
      </c>
      <c r="C173" s="1" t="s">
        <v>1482</v>
      </c>
      <c r="D173" s="13" t="s">
        <v>2032</v>
      </c>
      <c r="E173" s="13" t="str">
        <f t="shared" si="16"/>
        <v>Oscar. Colon@bnna.com</v>
      </c>
      <c r="F173" s="13" t="s">
        <v>1667</v>
      </c>
      <c r="G173" s="14" t="s">
        <v>1707</v>
      </c>
      <c r="H173" s="14" t="s">
        <v>1714</v>
      </c>
      <c r="I173" s="13" t="s">
        <v>1815</v>
      </c>
      <c r="J173" s="2" t="s">
        <v>2033</v>
      </c>
      <c r="K173" s="13" t="s">
        <v>1731</v>
      </c>
      <c r="L173" s="2" t="s">
        <v>1730</v>
      </c>
      <c r="M173" s="13" t="s">
        <v>1725</v>
      </c>
      <c r="N173" s="2" t="s">
        <v>1788</v>
      </c>
      <c r="O173" s="15" t="s">
        <v>1798</v>
      </c>
      <c r="P173" s="2" t="s">
        <v>1784</v>
      </c>
      <c r="Q173" s="19">
        <v>5</v>
      </c>
      <c r="R173" s="2" t="s">
        <v>1797</v>
      </c>
      <c r="S173" s="13" t="s">
        <v>1795</v>
      </c>
      <c r="T173" s="17">
        <v>24739</v>
      </c>
      <c r="U173" s="17">
        <v>39349</v>
      </c>
      <c r="V173" s="17">
        <v>41906</v>
      </c>
      <c r="W173" s="17" t="s">
        <v>1798</v>
      </c>
      <c r="X173" s="17" t="s">
        <v>1996</v>
      </c>
      <c r="Y173" s="13">
        <f ca="1">RANDBETWEEN(65000,100000)</f>
        <v>88939</v>
      </c>
      <c r="Z173" s="13">
        <f ca="1">RANDBETWEEN(2500,15000)</f>
        <v>12302</v>
      </c>
      <c r="AA173" s="30" t="str">
        <f t="shared" si="15"/>
        <v>Services</v>
      </c>
    </row>
    <row r="174" spans="1:27" ht="14.4" x14ac:dyDescent="0.3">
      <c r="A174" s="13">
        <v>230</v>
      </c>
      <c r="B174" s="13">
        <v>230</v>
      </c>
      <c r="C174" s="13" t="s">
        <v>271</v>
      </c>
      <c r="D174" s="13" t="s">
        <v>2032</v>
      </c>
      <c r="E174" s="13" t="str">
        <f t="shared" si="16"/>
        <v>Carole.Claudel@bnna.com</v>
      </c>
      <c r="F174" s="13" t="s">
        <v>1668</v>
      </c>
      <c r="G174" s="14" t="s">
        <v>1707</v>
      </c>
      <c r="H174" s="14" t="s">
        <v>1714</v>
      </c>
      <c r="I174" s="13" t="s">
        <v>1815</v>
      </c>
      <c r="J174" s="2" t="s">
        <v>2033</v>
      </c>
      <c r="K174" s="13" t="s">
        <v>1731</v>
      </c>
      <c r="L174" s="2" t="s">
        <v>1730</v>
      </c>
      <c r="M174" s="13" t="s">
        <v>1725</v>
      </c>
      <c r="N174" s="2" t="s">
        <v>1788</v>
      </c>
      <c r="O174" s="15" t="s">
        <v>1798</v>
      </c>
      <c r="P174" s="2" t="s">
        <v>1784</v>
      </c>
      <c r="Q174" s="19">
        <v>5</v>
      </c>
      <c r="R174" s="2" t="s">
        <v>1800</v>
      </c>
      <c r="S174" s="13" t="s">
        <v>1795</v>
      </c>
      <c r="T174" s="17">
        <v>26528</v>
      </c>
      <c r="U174" s="17">
        <v>33833</v>
      </c>
      <c r="V174" s="17">
        <v>41868</v>
      </c>
      <c r="W174" s="17" t="s">
        <v>1798</v>
      </c>
      <c r="X174" s="17" t="s">
        <v>1996</v>
      </c>
      <c r="Y174" s="13">
        <f ca="1">RANDBETWEEN(65000,100000)</f>
        <v>86971</v>
      </c>
      <c r="Z174" s="13">
        <f ca="1">RANDBETWEEN(2500,15000)</f>
        <v>12537</v>
      </c>
      <c r="AA174" s="30" t="str">
        <f t="shared" si="15"/>
        <v>Services</v>
      </c>
    </row>
    <row r="175" spans="1:27" ht="14.4" x14ac:dyDescent="0.3">
      <c r="A175" s="13">
        <v>231</v>
      </c>
      <c r="B175" s="13">
        <v>231</v>
      </c>
      <c r="C175" s="13" t="s">
        <v>1248</v>
      </c>
      <c r="D175" s="13" t="s">
        <v>2032</v>
      </c>
      <c r="E175" s="13" t="str">
        <f t="shared" si="16"/>
        <v>Ariel.eppard@bnna.com</v>
      </c>
      <c r="F175" s="13" t="s">
        <v>1668</v>
      </c>
      <c r="G175" s="14" t="s">
        <v>1707</v>
      </c>
      <c r="H175" s="14" t="s">
        <v>1714</v>
      </c>
      <c r="I175" s="13" t="s">
        <v>1817</v>
      </c>
      <c r="J175" s="2" t="s">
        <v>2033</v>
      </c>
      <c r="K175" s="13" t="s">
        <v>1731</v>
      </c>
      <c r="L175" s="20" t="s">
        <v>1808</v>
      </c>
      <c r="M175" s="13" t="s">
        <v>1760</v>
      </c>
      <c r="N175" s="2" t="s">
        <v>1787</v>
      </c>
      <c r="O175" s="15" t="s">
        <v>1989</v>
      </c>
      <c r="P175" s="2" t="s">
        <v>1784</v>
      </c>
      <c r="Q175" s="19">
        <v>3</v>
      </c>
      <c r="R175" s="2" t="s">
        <v>1785</v>
      </c>
      <c r="S175" s="13" t="s">
        <v>1792</v>
      </c>
      <c r="T175" s="17">
        <v>29939</v>
      </c>
      <c r="U175" s="17">
        <v>40166</v>
      </c>
      <c r="V175" s="17">
        <v>41992</v>
      </c>
      <c r="W175" s="17" t="s">
        <v>1798</v>
      </c>
      <c r="X175" s="17" t="s">
        <v>1996</v>
      </c>
      <c r="Y175" s="13">
        <f ca="1">RANDBETWEEN(35000,65000)</f>
        <v>57514</v>
      </c>
      <c r="Z175" s="13">
        <f ca="1">RANDBETWEEN(0,3000)</f>
        <v>1181</v>
      </c>
      <c r="AA175" s="30" t="str">
        <f t="shared" si="15"/>
        <v>Services</v>
      </c>
    </row>
    <row r="176" spans="1:27" ht="14.4" x14ac:dyDescent="0.3">
      <c r="A176" s="13">
        <v>232</v>
      </c>
      <c r="B176" s="13">
        <v>232</v>
      </c>
      <c r="C176" s="13" t="s">
        <v>486</v>
      </c>
      <c r="D176" s="13" t="s">
        <v>2032</v>
      </c>
      <c r="E176" s="13" t="str">
        <f t="shared" si="16"/>
        <v>Isabelle.lle David@bnna.com</v>
      </c>
      <c r="F176" s="13" t="s">
        <v>1668</v>
      </c>
      <c r="G176" s="14" t="s">
        <v>1707</v>
      </c>
      <c r="H176" s="14" t="s">
        <v>1714</v>
      </c>
      <c r="I176" s="13" t="s">
        <v>1817</v>
      </c>
      <c r="J176" s="2" t="s">
        <v>2033</v>
      </c>
      <c r="K176" s="20" t="s">
        <v>1731</v>
      </c>
      <c r="L176" s="20" t="s">
        <v>1808</v>
      </c>
      <c r="M176" s="20" t="s">
        <v>1760</v>
      </c>
      <c r="N176" s="2" t="s">
        <v>1787</v>
      </c>
      <c r="O176" s="15" t="s">
        <v>1989</v>
      </c>
      <c r="P176" s="2" t="s">
        <v>1790</v>
      </c>
      <c r="Q176" s="19">
        <v>2</v>
      </c>
      <c r="R176" s="2" t="s">
        <v>1785</v>
      </c>
      <c r="S176" s="13" t="s">
        <v>1793</v>
      </c>
      <c r="T176" s="17">
        <v>30762</v>
      </c>
      <c r="U176" s="17">
        <v>39893</v>
      </c>
      <c r="V176" s="17">
        <v>41719</v>
      </c>
      <c r="W176" s="17" t="s">
        <v>1798</v>
      </c>
      <c r="X176" s="17" t="s">
        <v>1991</v>
      </c>
      <c r="Y176" s="13">
        <f ca="1">RANDBETWEEN(10000,40000)</f>
        <v>35281</v>
      </c>
      <c r="Z176" s="13">
        <v>0</v>
      </c>
      <c r="AA176" s="30" t="str">
        <f t="shared" si="15"/>
        <v>Services</v>
      </c>
    </row>
    <row r="177" spans="1:27" ht="14.4" x14ac:dyDescent="0.3">
      <c r="A177" s="13">
        <v>233</v>
      </c>
      <c r="B177" s="13">
        <v>233</v>
      </c>
      <c r="C177" s="13" t="s">
        <v>446</v>
      </c>
      <c r="D177" s="13" t="s">
        <v>2032</v>
      </c>
      <c r="E177" s="13" t="str">
        <f t="shared" si="16"/>
        <v>Greg.lding@bnna.com</v>
      </c>
      <c r="F177" s="13" t="s">
        <v>1669</v>
      </c>
      <c r="G177" s="14" t="s">
        <v>1707</v>
      </c>
      <c r="H177" s="14" t="s">
        <v>1714</v>
      </c>
      <c r="I177" s="13" t="s">
        <v>1817</v>
      </c>
      <c r="J177" s="2" t="s">
        <v>2033</v>
      </c>
      <c r="K177" s="13" t="s">
        <v>1731</v>
      </c>
      <c r="L177" s="22" t="s">
        <v>1806</v>
      </c>
      <c r="M177" s="13" t="s">
        <v>1765</v>
      </c>
      <c r="N177" s="2" t="s">
        <v>1787</v>
      </c>
      <c r="O177" s="15" t="s">
        <v>1989</v>
      </c>
      <c r="P177" s="2" t="s">
        <v>1790</v>
      </c>
      <c r="Q177" s="19">
        <v>1</v>
      </c>
      <c r="R177" s="2" t="s">
        <v>1797</v>
      </c>
      <c r="S177" s="13" t="s">
        <v>1795</v>
      </c>
      <c r="T177" s="17">
        <v>30428</v>
      </c>
      <c r="U177" s="17">
        <v>39925</v>
      </c>
      <c r="V177" s="17">
        <v>41751</v>
      </c>
      <c r="W177" s="17" t="s">
        <v>1798</v>
      </c>
      <c r="X177" s="17" t="s">
        <v>1991</v>
      </c>
      <c r="Y177" s="13">
        <f ca="1">RANDBETWEEN(10000,40000)</f>
        <v>11225</v>
      </c>
      <c r="Z177" s="13">
        <v>0</v>
      </c>
      <c r="AA177" s="30" t="str">
        <f t="shared" si="15"/>
        <v>Services</v>
      </c>
    </row>
    <row r="178" spans="1:27" ht="14.4" x14ac:dyDescent="0.3">
      <c r="A178" s="13">
        <v>234</v>
      </c>
      <c r="B178" s="13">
        <v>234</v>
      </c>
      <c r="C178" s="13" t="s">
        <v>478</v>
      </c>
      <c r="D178" s="13" t="s">
        <v>2032</v>
      </c>
      <c r="E178" s="13" t="str">
        <f t="shared" si="16"/>
        <v>Hui-To.-To Yoo@bnna.com</v>
      </c>
      <c r="F178" s="13" t="s">
        <v>1667</v>
      </c>
      <c r="G178" s="14" t="s">
        <v>1707</v>
      </c>
      <c r="H178" s="14" t="s">
        <v>1714</v>
      </c>
      <c r="I178" s="13" t="s">
        <v>1817</v>
      </c>
      <c r="J178" s="2" t="s">
        <v>2033</v>
      </c>
      <c r="K178" s="13" t="s">
        <v>1731</v>
      </c>
      <c r="L178" s="22" t="s">
        <v>1806</v>
      </c>
      <c r="M178" s="13" t="s">
        <v>1759</v>
      </c>
      <c r="N178" s="2" t="s">
        <v>1787</v>
      </c>
      <c r="O178" s="15" t="s">
        <v>1989</v>
      </c>
      <c r="P178" s="2" t="s">
        <v>1784</v>
      </c>
      <c r="Q178" s="19">
        <v>3</v>
      </c>
      <c r="R178" s="2" t="s">
        <v>1797</v>
      </c>
      <c r="S178" s="13" t="s">
        <v>1796</v>
      </c>
      <c r="T178" s="17">
        <v>23146</v>
      </c>
      <c r="U178" s="17">
        <v>37026</v>
      </c>
      <c r="V178" s="17">
        <v>41774</v>
      </c>
      <c r="W178" s="17" t="s">
        <v>1798</v>
      </c>
      <c r="X178" s="17" t="s">
        <v>1991</v>
      </c>
      <c r="Y178" s="13">
        <f ca="1">RANDBETWEEN(35000,65000)</f>
        <v>36315</v>
      </c>
      <c r="Z178" s="13">
        <f ca="1">RANDBETWEEN(0,3000)</f>
        <v>2357</v>
      </c>
      <c r="AA178" s="30" t="str">
        <f t="shared" si="15"/>
        <v>Services</v>
      </c>
    </row>
    <row r="179" spans="1:27" ht="14.4" x14ac:dyDescent="0.3">
      <c r="A179" s="13">
        <v>235</v>
      </c>
      <c r="B179" s="13">
        <v>235</v>
      </c>
      <c r="C179" s="1" t="s">
        <v>1438</v>
      </c>
      <c r="D179" s="13" t="s">
        <v>2032</v>
      </c>
      <c r="E179" s="13" t="str">
        <f t="shared" si="16"/>
        <v>Cameran. Allison@bnna.com</v>
      </c>
      <c r="F179" s="13" t="s">
        <v>1668</v>
      </c>
      <c r="G179" s="14" t="s">
        <v>1707</v>
      </c>
      <c r="H179" s="14" t="s">
        <v>1714</v>
      </c>
      <c r="I179" s="13" t="s">
        <v>1817</v>
      </c>
      <c r="J179" s="2" t="s">
        <v>2033</v>
      </c>
      <c r="K179" s="20" t="s">
        <v>1731</v>
      </c>
      <c r="L179" s="22" t="s">
        <v>1809</v>
      </c>
      <c r="M179" s="20" t="s">
        <v>1763</v>
      </c>
      <c r="N179" s="2" t="s">
        <v>1787</v>
      </c>
      <c r="O179" s="15" t="s">
        <v>1989</v>
      </c>
      <c r="P179" s="15" t="s">
        <v>1790</v>
      </c>
      <c r="Q179" s="19">
        <v>2</v>
      </c>
      <c r="R179" s="2" t="s">
        <v>1797</v>
      </c>
      <c r="S179" s="13" t="s">
        <v>1796</v>
      </c>
      <c r="T179" s="17">
        <v>23288</v>
      </c>
      <c r="U179" s="17">
        <v>33515</v>
      </c>
      <c r="V179" s="17">
        <v>41916</v>
      </c>
      <c r="W179" s="17" t="s">
        <v>1798</v>
      </c>
      <c r="X179" s="17" t="s">
        <v>1991</v>
      </c>
      <c r="Y179" s="13">
        <f ca="1">RANDBETWEEN(10000,40000)</f>
        <v>23597</v>
      </c>
      <c r="Z179" s="13">
        <v>0</v>
      </c>
      <c r="AA179" s="30" t="str">
        <f t="shared" si="15"/>
        <v>Services</v>
      </c>
    </row>
    <row r="180" spans="1:27" ht="14.4" x14ac:dyDescent="0.3">
      <c r="A180" s="13">
        <v>236</v>
      </c>
      <c r="B180" s="13">
        <v>236</v>
      </c>
      <c r="C180" s="13" t="s">
        <v>137</v>
      </c>
      <c r="D180" s="13" t="s">
        <v>2032</v>
      </c>
      <c r="E180" s="13" t="str">
        <f t="shared" si="16"/>
        <v>Alexandra.ndra Haase@bnna.com</v>
      </c>
      <c r="F180" s="13" t="s">
        <v>1668</v>
      </c>
      <c r="G180" s="14" t="s">
        <v>1707</v>
      </c>
      <c r="H180" s="14" t="s">
        <v>1714</v>
      </c>
      <c r="I180" s="13" t="s">
        <v>1815</v>
      </c>
      <c r="J180" s="2" t="s">
        <v>1732</v>
      </c>
      <c r="K180" s="13" t="s">
        <v>1733</v>
      </c>
      <c r="L180" s="21" t="s">
        <v>1734</v>
      </c>
      <c r="M180" s="13" t="s">
        <v>1726</v>
      </c>
      <c r="N180" s="2" t="s">
        <v>1788</v>
      </c>
      <c r="O180" s="15" t="s">
        <v>1798</v>
      </c>
      <c r="P180" s="2" t="s">
        <v>1784</v>
      </c>
      <c r="Q180" s="19">
        <v>6</v>
      </c>
      <c r="R180" s="2" t="s">
        <v>1797</v>
      </c>
      <c r="S180" s="13" t="s">
        <v>1795</v>
      </c>
      <c r="T180" s="17">
        <v>20538</v>
      </c>
      <c r="U180" s="17">
        <v>35513</v>
      </c>
      <c r="V180" s="17">
        <v>41722</v>
      </c>
      <c r="W180" s="17" t="s">
        <v>1798</v>
      </c>
      <c r="X180" s="17" t="s">
        <v>1991</v>
      </c>
      <c r="Y180" s="13">
        <f ca="1">RANDBETWEEN(75000,125000)</f>
        <v>119995</v>
      </c>
      <c r="Z180" s="13">
        <f ca="1">RANDBETWEEN(5000,25000)</f>
        <v>22237</v>
      </c>
      <c r="AA180" s="30" t="str">
        <f t="shared" si="15"/>
        <v>Services</v>
      </c>
    </row>
    <row r="181" spans="1:27" ht="14.4" x14ac:dyDescent="0.3">
      <c r="A181" s="13">
        <v>237</v>
      </c>
      <c r="B181" s="13">
        <v>237</v>
      </c>
      <c r="C181" s="13" t="s">
        <v>226</v>
      </c>
      <c r="D181" s="13" t="s">
        <v>2032</v>
      </c>
      <c r="E181" s="13" t="str">
        <f t="shared" si="16"/>
        <v>Beata.aurent@bnna.com</v>
      </c>
      <c r="F181" s="13" t="s">
        <v>1667</v>
      </c>
      <c r="G181" s="14" t="s">
        <v>1707</v>
      </c>
      <c r="H181" s="14" t="s">
        <v>1714</v>
      </c>
      <c r="I181" s="13" t="s">
        <v>1817</v>
      </c>
      <c r="J181" s="2" t="s">
        <v>1732</v>
      </c>
      <c r="K181" s="13" t="s">
        <v>1733</v>
      </c>
      <c r="L181" s="21" t="s">
        <v>1734</v>
      </c>
      <c r="M181" s="13" t="s">
        <v>1726</v>
      </c>
      <c r="N181" s="2" t="s">
        <v>1787</v>
      </c>
      <c r="O181" s="15" t="s">
        <v>1989</v>
      </c>
      <c r="P181" s="2" t="s">
        <v>1784</v>
      </c>
      <c r="Q181" s="19">
        <v>3</v>
      </c>
      <c r="R181" s="2" t="s">
        <v>1797</v>
      </c>
      <c r="S181" s="13" t="s">
        <v>1792</v>
      </c>
      <c r="T181" s="17">
        <v>21551</v>
      </c>
      <c r="U181" s="17">
        <v>36892</v>
      </c>
      <c r="V181" s="17">
        <v>41640</v>
      </c>
      <c r="W181" s="17" t="s">
        <v>1798</v>
      </c>
      <c r="X181" s="17" t="s">
        <v>1997</v>
      </c>
      <c r="Y181" s="13">
        <f ca="1">RANDBETWEEN(35000,65000)</f>
        <v>43183</v>
      </c>
      <c r="Z181" s="13">
        <f ca="1">RANDBETWEEN(0,3000)</f>
        <v>3000</v>
      </c>
      <c r="AA181" s="30" t="str">
        <f t="shared" si="15"/>
        <v>Services</v>
      </c>
    </row>
    <row r="182" spans="1:27" ht="14.4" x14ac:dyDescent="0.3">
      <c r="A182" s="13">
        <v>238</v>
      </c>
      <c r="B182" s="13">
        <v>238</v>
      </c>
      <c r="C182" s="13" t="s">
        <v>83</v>
      </c>
      <c r="D182" s="13" t="s">
        <v>2032</v>
      </c>
      <c r="E182" s="13" t="str">
        <f t="shared" si="16"/>
        <v>Mel.ards@bnna.com</v>
      </c>
      <c r="F182" s="13" t="s">
        <v>1667</v>
      </c>
      <c r="G182" s="14" t="s">
        <v>1707</v>
      </c>
      <c r="H182" s="14" t="s">
        <v>1714</v>
      </c>
      <c r="I182" s="13" t="s">
        <v>1817</v>
      </c>
      <c r="J182" s="2" t="s">
        <v>1732</v>
      </c>
      <c r="K182" s="13" t="s">
        <v>1738</v>
      </c>
      <c r="L182" s="20"/>
      <c r="M182" s="13" t="s">
        <v>1729</v>
      </c>
      <c r="N182" s="2" t="s">
        <v>1787</v>
      </c>
      <c r="O182" s="15" t="s">
        <v>1989</v>
      </c>
      <c r="P182" s="2" t="s">
        <v>1784</v>
      </c>
      <c r="Q182" s="19">
        <v>3</v>
      </c>
      <c r="R182" s="2" t="s">
        <v>1797</v>
      </c>
      <c r="S182" s="13" t="s">
        <v>1796</v>
      </c>
      <c r="T182" s="17">
        <v>27218</v>
      </c>
      <c r="U182" s="17">
        <v>39271</v>
      </c>
      <c r="V182" s="17">
        <v>41828</v>
      </c>
      <c r="W182" s="17" t="s">
        <v>1798</v>
      </c>
      <c r="X182" s="17" t="s">
        <v>1997</v>
      </c>
      <c r="Y182" s="13">
        <f ca="1">RANDBETWEEN(35000,65000)</f>
        <v>43306</v>
      </c>
      <c r="Z182" s="13">
        <f ca="1">RANDBETWEEN(0,3000)</f>
        <v>1460</v>
      </c>
      <c r="AA182" s="30" t="str">
        <f t="shared" si="15"/>
        <v>Services</v>
      </c>
    </row>
    <row r="183" spans="1:27" ht="14.4" x14ac:dyDescent="0.3">
      <c r="A183" s="13">
        <v>239</v>
      </c>
      <c r="B183" s="13">
        <v>239</v>
      </c>
      <c r="C183" s="13" t="s">
        <v>242</v>
      </c>
      <c r="D183" s="13" t="s">
        <v>2032</v>
      </c>
      <c r="E183" s="13" t="str">
        <f t="shared" si="16"/>
        <v>Dalton.lements@bnna.com</v>
      </c>
      <c r="F183" s="13" t="s">
        <v>1667</v>
      </c>
      <c r="G183" s="14" t="s">
        <v>1707</v>
      </c>
      <c r="H183" s="14" t="s">
        <v>1714</v>
      </c>
      <c r="I183" s="13" t="s">
        <v>1817</v>
      </c>
      <c r="J183" s="2" t="s">
        <v>1732</v>
      </c>
      <c r="K183" s="20" t="s">
        <v>1738</v>
      </c>
      <c r="L183" s="20"/>
      <c r="M183" s="20" t="s">
        <v>1729</v>
      </c>
      <c r="N183" s="2" t="s">
        <v>1787</v>
      </c>
      <c r="O183" s="15" t="s">
        <v>1989</v>
      </c>
      <c r="P183" s="2" t="s">
        <v>1790</v>
      </c>
      <c r="Q183" s="19">
        <v>1</v>
      </c>
      <c r="R183" s="2" t="s">
        <v>1799</v>
      </c>
      <c r="S183" s="13" t="s">
        <v>1795</v>
      </c>
      <c r="T183" s="17">
        <v>19736</v>
      </c>
      <c r="U183" s="17">
        <v>32885</v>
      </c>
      <c r="V183" s="17">
        <v>41651</v>
      </c>
      <c r="W183" s="17" t="s">
        <v>1798</v>
      </c>
      <c r="X183" s="17" t="s">
        <v>1997</v>
      </c>
      <c r="Y183" s="13">
        <f ca="1">RANDBETWEEN(10000,40000)</f>
        <v>29901</v>
      </c>
      <c r="Z183" s="13">
        <v>0</v>
      </c>
      <c r="AA183" s="30" t="str">
        <f t="shared" si="15"/>
        <v>Services</v>
      </c>
    </row>
    <row r="184" spans="1:27" ht="14.4" x14ac:dyDescent="0.3">
      <c r="A184" s="13">
        <v>240</v>
      </c>
      <c r="B184" s="13">
        <v>240</v>
      </c>
      <c r="C184" s="1" t="s">
        <v>1109</v>
      </c>
      <c r="D184" s="13" t="s">
        <v>2032</v>
      </c>
      <c r="E184" s="13" t="str">
        <f t="shared" si="16"/>
        <v>Keegan.n Foley@bnna.com</v>
      </c>
      <c r="F184" s="13" t="s">
        <v>1667</v>
      </c>
      <c r="G184" s="14" t="s">
        <v>1707</v>
      </c>
      <c r="H184" s="14" t="s">
        <v>1714</v>
      </c>
      <c r="I184" s="13" t="s">
        <v>1817</v>
      </c>
      <c r="J184" s="2" t="s">
        <v>1732</v>
      </c>
      <c r="K184" s="13" t="s">
        <v>1773</v>
      </c>
      <c r="L184" s="7" t="s">
        <v>1769</v>
      </c>
      <c r="M184" s="13" t="s">
        <v>1769</v>
      </c>
      <c r="N184" s="2" t="s">
        <v>1787</v>
      </c>
      <c r="O184" s="15" t="s">
        <v>1989</v>
      </c>
      <c r="P184" s="15" t="s">
        <v>1790</v>
      </c>
      <c r="Q184" s="19">
        <v>2</v>
      </c>
      <c r="R184" s="2" t="s">
        <v>1799</v>
      </c>
      <c r="S184" s="13" t="s">
        <v>1795</v>
      </c>
      <c r="T184" s="17">
        <v>21335</v>
      </c>
      <c r="U184" s="17">
        <v>37041</v>
      </c>
      <c r="V184" s="17">
        <v>41789</v>
      </c>
      <c r="W184" s="17" t="s">
        <v>1989</v>
      </c>
      <c r="X184" s="17" t="s">
        <v>1997</v>
      </c>
      <c r="Y184" s="13">
        <f ca="1">RANDBETWEEN(10000,40000)</f>
        <v>30723</v>
      </c>
      <c r="Z184" s="13">
        <v>0</v>
      </c>
      <c r="AA184" s="30" t="str">
        <f t="shared" si="15"/>
        <v>Services</v>
      </c>
    </row>
    <row r="185" spans="1:27" ht="14.4" x14ac:dyDescent="0.3">
      <c r="A185" s="13">
        <v>241</v>
      </c>
      <c r="B185" s="13">
        <v>241</v>
      </c>
      <c r="C185" s="1" t="s">
        <v>1587</v>
      </c>
      <c r="D185" s="13" t="s">
        <v>2032</v>
      </c>
      <c r="E185" s="13" t="str">
        <f t="shared" si="16"/>
        <v>Jemima.a Greer@bnna.com</v>
      </c>
      <c r="F185" s="13" t="s">
        <v>1668</v>
      </c>
      <c r="G185" s="14" t="s">
        <v>1707</v>
      </c>
      <c r="H185" s="14" t="s">
        <v>1715</v>
      </c>
      <c r="I185" s="13" t="s">
        <v>1813</v>
      </c>
      <c r="J185" s="2" t="s">
        <v>1732</v>
      </c>
      <c r="K185" s="13" t="s">
        <v>1733</v>
      </c>
      <c r="L185" s="2" t="s">
        <v>1734</v>
      </c>
      <c r="M185" s="13" t="s">
        <v>1726</v>
      </c>
      <c r="N185" s="2" t="s">
        <v>1788</v>
      </c>
      <c r="O185" s="15" t="s">
        <v>1798</v>
      </c>
      <c r="P185" s="2" t="s">
        <v>1784</v>
      </c>
      <c r="Q185" s="19">
        <v>5</v>
      </c>
      <c r="R185" s="2" t="s">
        <v>1799</v>
      </c>
      <c r="S185" s="13" t="s">
        <v>1791</v>
      </c>
      <c r="T185" s="17">
        <v>19460</v>
      </c>
      <c r="U185" s="17">
        <v>30052</v>
      </c>
      <c r="V185" s="17">
        <v>41740</v>
      </c>
      <c r="W185" s="17" t="s">
        <v>1798</v>
      </c>
      <c r="X185" s="17" t="s">
        <v>1997</v>
      </c>
      <c r="Y185" s="13">
        <f ca="1">RANDBETWEEN(65000,100000)</f>
        <v>66587</v>
      </c>
      <c r="Z185" s="13">
        <f ca="1">RANDBETWEEN(2500,15000)</f>
        <v>10503</v>
      </c>
      <c r="AA185" s="30" t="str">
        <f t="shared" si="15"/>
        <v>Services</v>
      </c>
    </row>
    <row r="186" spans="1:27" ht="14.4" x14ac:dyDescent="0.3">
      <c r="A186" s="13">
        <v>242</v>
      </c>
      <c r="B186" s="13">
        <v>242</v>
      </c>
      <c r="C186" s="13" t="s">
        <v>398</v>
      </c>
      <c r="D186" s="13" t="s">
        <v>2032</v>
      </c>
      <c r="E186" s="13" t="str">
        <f t="shared" si="16"/>
        <v>Émile.ermont@bnna.com</v>
      </c>
      <c r="F186" s="13" t="s">
        <v>1668</v>
      </c>
      <c r="G186" s="14" t="s">
        <v>1707</v>
      </c>
      <c r="H186" s="14" t="s">
        <v>1715</v>
      </c>
      <c r="I186" s="13" t="s">
        <v>1812</v>
      </c>
      <c r="J186" s="2" t="s">
        <v>1732</v>
      </c>
      <c r="K186" s="13" t="s">
        <v>1733</v>
      </c>
      <c r="L186" s="2" t="s">
        <v>1734</v>
      </c>
      <c r="M186" s="13" t="s">
        <v>1726</v>
      </c>
      <c r="N186" s="2" t="s">
        <v>1787</v>
      </c>
      <c r="O186" s="15" t="s">
        <v>1989</v>
      </c>
      <c r="P186" s="2" t="s">
        <v>1784</v>
      </c>
      <c r="Q186" s="19">
        <v>3</v>
      </c>
      <c r="R186" s="2" t="s">
        <v>1797</v>
      </c>
      <c r="S186" s="13" t="s">
        <v>1794</v>
      </c>
      <c r="T186" s="17">
        <v>22937</v>
      </c>
      <c r="U186" s="17">
        <v>37182</v>
      </c>
      <c r="V186" s="17">
        <v>41930</v>
      </c>
      <c r="W186" s="17" t="s">
        <v>1798</v>
      </c>
      <c r="X186" s="17" t="s">
        <v>1997</v>
      </c>
      <c r="Y186" s="13">
        <f ca="1">RANDBETWEEN(35000,65000)</f>
        <v>45907</v>
      </c>
      <c r="Z186" s="13">
        <f ca="1">RANDBETWEEN(0,3000)</f>
        <v>2277</v>
      </c>
      <c r="AA186" s="30" t="str">
        <f t="shared" si="15"/>
        <v>Services</v>
      </c>
    </row>
    <row r="187" spans="1:27" ht="14.4" x14ac:dyDescent="0.3">
      <c r="A187" s="13">
        <v>243</v>
      </c>
      <c r="B187" s="13">
        <v>243</v>
      </c>
      <c r="C187" s="13" t="s">
        <v>77</v>
      </c>
      <c r="D187" s="13" t="s">
        <v>2032</v>
      </c>
      <c r="E187" s="13" t="str">
        <f t="shared" si="16"/>
        <v>Xing.ng Yu@bnna.com</v>
      </c>
      <c r="F187" s="13" t="s">
        <v>1669</v>
      </c>
      <c r="G187" s="14" t="s">
        <v>1707</v>
      </c>
      <c r="H187" s="14" t="s">
        <v>1715</v>
      </c>
      <c r="I187" s="13" t="s">
        <v>1812</v>
      </c>
      <c r="J187" s="2" t="s">
        <v>1732</v>
      </c>
      <c r="K187" s="13" t="s">
        <v>1738</v>
      </c>
      <c r="M187" s="13" t="s">
        <v>1729</v>
      </c>
      <c r="N187" s="2" t="s">
        <v>1787</v>
      </c>
      <c r="O187" s="15" t="s">
        <v>1989</v>
      </c>
      <c r="P187" s="2" t="s">
        <v>1784</v>
      </c>
      <c r="Q187" s="19">
        <v>3</v>
      </c>
      <c r="R187" s="2" t="s">
        <v>1785</v>
      </c>
      <c r="S187" s="13" t="s">
        <v>1793</v>
      </c>
      <c r="T187" s="17">
        <v>20706</v>
      </c>
      <c r="U187" s="17">
        <v>33489</v>
      </c>
      <c r="V187" s="17">
        <v>41890</v>
      </c>
      <c r="W187" s="17" t="s">
        <v>1798</v>
      </c>
      <c r="X187" s="17" t="s">
        <v>1991</v>
      </c>
      <c r="Y187" s="13">
        <f ca="1">RANDBETWEEN(35000,65000)</f>
        <v>54177</v>
      </c>
      <c r="Z187" s="13">
        <f ca="1">RANDBETWEEN(0,3000)</f>
        <v>454</v>
      </c>
      <c r="AA187" s="30" t="str">
        <f t="shared" si="15"/>
        <v>Services</v>
      </c>
    </row>
    <row r="188" spans="1:27" ht="14.4" x14ac:dyDescent="0.3">
      <c r="A188" s="13">
        <v>244</v>
      </c>
      <c r="B188" s="13">
        <v>244</v>
      </c>
      <c r="C188" s="1" t="s">
        <v>1144</v>
      </c>
      <c r="D188" s="13" t="s">
        <v>2032</v>
      </c>
      <c r="E188" s="13" t="str">
        <f t="shared" si="16"/>
        <v>Yardley.ey Sweet@bnna.com</v>
      </c>
      <c r="F188" s="13" t="s">
        <v>1667</v>
      </c>
      <c r="G188" s="14" t="s">
        <v>1707</v>
      </c>
      <c r="H188" s="14" t="s">
        <v>1715</v>
      </c>
      <c r="I188" s="13" t="s">
        <v>1812</v>
      </c>
      <c r="J188" s="2" t="s">
        <v>1732</v>
      </c>
      <c r="K188" s="13" t="s">
        <v>1738</v>
      </c>
      <c r="M188" s="13" t="s">
        <v>1729</v>
      </c>
      <c r="N188" s="2" t="s">
        <v>1787</v>
      </c>
      <c r="O188" s="15" t="s">
        <v>1989</v>
      </c>
      <c r="P188" s="2" t="s">
        <v>1784</v>
      </c>
      <c r="Q188" s="19">
        <v>3</v>
      </c>
      <c r="R188" s="2" t="s">
        <v>1800</v>
      </c>
      <c r="S188" s="13" t="s">
        <v>1795</v>
      </c>
      <c r="T188" s="17">
        <v>20670</v>
      </c>
      <c r="U188" s="17">
        <v>37106</v>
      </c>
      <c r="V188" s="17">
        <v>41854</v>
      </c>
      <c r="W188" s="17" t="s">
        <v>1798</v>
      </c>
      <c r="X188" s="17" t="s">
        <v>1997</v>
      </c>
      <c r="Y188" s="13">
        <f ca="1">RANDBETWEEN(35000,65000)</f>
        <v>45541</v>
      </c>
      <c r="Z188" s="13">
        <f ca="1">RANDBETWEEN(0,3000)</f>
        <v>1829</v>
      </c>
      <c r="AA188" s="30" t="str">
        <f t="shared" si="15"/>
        <v>Services</v>
      </c>
    </row>
    <row r="189" spans="1:27" ht="14.4" x14ac:dyDescent="0.3">
      <c r="A189" s="13">
        <v>245</v>
      </c>
      <c r="B189" s="13">
        <v>245</v>
      </c>
      <c r="C189" s="13" t="s">
        <v>173</v>
      </c>
      <c r="D189" s="13" t="s">
        <v>2032</v>
      </c>
      <c r="E189" s="13" t="str">
        <f t="shared" si="16"/>
        <v>Angela. Hunter@bnna.com</v>
      </c>
      <c r="F189" s="13" t="s">
        <v>1669</v>
      </c>
      <c r="G189" s="14" t="s">
        <v>1707</v>
      </c>
      <c r="H189" s="14" t="s">
        <v>1715</v>
      </c>
      <c r="I189" s="13" t="s">
        <v>1812</v>
      </c>
      <c r="J189" s="2" t="s">
        <v>1732</v>
      </c>
      <c r="K189" s="13" t="s">
        <v>1773</v>
      </c>
      <c r="L189" s="7" t="s">
        <v>1769</v>
      </c>
      <c r="M189" s="13" t="s">
        <v>1769</v>
      </c>
      <c r="N189" s="2" t="s">
        <v>1787</v>
      </c>
      <c r="O189" s="15" t="s">
        <v>1989</v>
      </c>
      <c r="P189" s="2" t="s">
        <v>1784</v>
      </c>
      <c r="Q189" s="19">
        <v>3</v>
      </c>
      <c r="R189" s="2" t="s">
        <v>1785</v>
      </c>
      <c r="S189" s="13" t="s">
        <v>1791</v>
      </c>
      <c r="T189" s="17">
        <v>30201</v>
      </c>
      <c r="U189" s="17">
        <v>40063</v>
      </c>
      <c r="V189" s="17">
        <v>41889</v>
      </c>
      <c r="W189" s="17" t="s">
        <v>1798</v>
      </c>
      <c r="X189" s="17" t="s">
        <v>1997</v>
      </c>
      <c r="Y189" s="13">
        <f ca="1">RANDBETWEEN(35000,65000)</f>
        <v>51572</v>
      </c>
      <c r="Z189" s="13">
        <f ca="1">RANDBETWEEN(0,3000)</f>
        <v>696</v>
      </c>
      <c r="AA189" s="30" t="str">
        <f t="shared" si="15"/>
        <v>Services</v>
      </c>
    </row>
    <row r="190" spans="1:27" ht="14.4" x14ac:dyDescent="0.3">
      <c r="A190" s="13">
        <v>246</v>
      </c>
      <c r="B190" s="13">
        <v>246</v>
      </c>
      <c r="C190" s="13" t="s">
        <v>67</v>
      </c>
      <c r="D190" s="13" t="s">
        <v>2032</v>
      </c>
      <c r="E190" s="13" t="str">
        <f t="shared" si="16"/>
        <v>Pilar.r Diaz@bnna.com</v>
      </c>
      <c r="F190" s="13" t="s">
        <v>1667</v>
      </c>
      <c r="G190" s="14" t="s">
        <v>1707</v>
      </c>
      <c r="H190" s="14" t="s">
        <v>1715</v>
      </c>
      <c r="I190" s="13" t="s">
        <v>1812</v>
      </c>
      <c r="J190" s="2" t="s">
        <v>1732</v>
      </c>
      <c r="K190" s="13" t="s">
        <v>1773</v>
      </c>
      <c r="L190" s="7" t="s">
        <v>1769</v>
      </c>
      <c r="M190" s="13" t="s">
        <v>1769</v>
      </c>
      <c r="N190" s="2" t="s">
        <v>1787</v>
      </c>
      <c r="O190" s="15" t="s">
        <v>1989</v>
      </c>
      <c r="P190" s="2" t="s">
        <v>1784</v>
      </c>
      <c r="Q190" s="19">
        <v>3</v>
      </c>
      <c r="R190" s="2" t="s">
        <v>1797</v>
      </c>
      <c r="S190" s="13" t="s">
        <v>1796</v>
      </c>
      <c r="T190" s="17">
        <v>24693</v>
      </c>
      <c r="U190" s="17">
        <v>40034</v>
      </c>
      <c r="V190" s="17">
        <v>41860</v>
      </c>
      <c r="W190" s="17" t="s">
        <v>1798</v>
      </c>
      <c r="X190" s="17" t="s">
        <v>1997</v>
      </c>
      <c r="Y190" s="13">
        <f ca="1">RANDBETWEEN(35000,65000)</f>
        <v>49012</v>
      </c>
      <c r="Z190" s="13">
        <f ca="1">RANDBETWEEN(0,3000)</f>
        <v>2356</v>
      </c>
      <c r="AA190" s="30" t="str">
        <f t="shared" si="15"/>
        <v>Services</v>
      </c>
    </row>
    <row r="191" spans="1:27" ht="14.4" x14ac:dyDescent="0.3">
      <c r="A191" s="13">
        <v>247</v>
      </c>
      <c r="B191" s="13">
        <v>247</v>
      </c>
      <c r="C191" s="13" t="s">
        <v>230</v>
      </c>
      <c r="D191" s="13" t="s">
        <v>2032</v>
      </c>
      <c r="E191" s="13" t="str">
        <f t="shared" si="16"/>
        <v>Benedikt.t Armfelt@bnna.com</v>
      </c>
      <c r="F191" s="13" t="s">
        <v>1667</v>
      </c>
      <c r="G191" s="14" t="s">
        <v>1707</v>
      </c>
      <c r="H191" s="14" t="s">
        <v>1715</v>
      </c>
      <c r="I191" s="13" t="s">
        <v>1812</v>
      </c>
      <c r="J191" s="2" t="s">
        <v>1732</v>
      </c>
      <c r="K191" s="13" t="s">
        <v>1738</v>
      </c>
      <c r="M191" s="13" t="s">
        <v>1729</v>
      </c>
      <c r="N191" s="2" t="s">
        <v>1787</v>
      </c>
      <c r="O191" s="15" t="s">
        <v>1989</v>
      </c>
      <c r="P191" s="15" t="s">
        <v>1790</v>
      </c>
      <c r="Q191" s="19">
        <v>2</v>
      </c>
      <c r="R191" s="2" t="s">
        <v>1797</v>
      </c>
      <c r="S191" s="13" t="s">
        <v>1793</v>
      </c>
      <c r="T191" s="17">
        <v>29179</v>
      </c>
      <c r="U191" s="17">
        <v>36484</v>
      </c>
      <c r="V191" s="17">
        <v>41963</v>
      </c>
      <c r="W191" s="17" t="s">
        <v>1798</v>
      </c>
      <c r="X191" s="17" t="s">
        <v>1994</v>
      </c>
      <c r="Y191" s="13">
        <f ca="1">RANDBETWEEN(10000,40000)</f>
        <v>16924</v>
      </c>
      <c r="Z191" s="13">
        <v>0</v>
      </c>
      <c r="AA191" s="30" t="str">
        <f t="shared" si="15"/>
        <v>Services</v>
      </c>
    </row>
    <row r="192" spans="1:27" ht="14.4" x14ac:dyDescent="0.3">
      <c r="A192" s="13">
        <v>248</v>
      </c>
      <c r="B192" s="13">
        <v>248</v>
      </c>
      <c r="C192" s="13" t="s">
        <v>731</v>
      </c>
      <c r="D192" s="13" t="s">
        <v>2032</v>
      </c>
      <c r="E192" s="13" t="str">
        <f t="shared" si="16"/>
        <v>Viviam. Barros@bnna.com</v>
      </c>
      <c r="F192" s="13" t="s">
        <v>1667</v>
      </c>
      <c r="G192" s="14" t="s">
        <v>1707</v>
      </c>
      <c r="H192" s="14" t="s">
        <v>1715</v>
      </c>
      <c r="I192" s="13" t="s">
        <v>1812</v>
      </c>
      <c r="J192" s="2" t="s">
        <v>1732</v>
      </c>
      <c r="K192" s="20" t="s">
        <v>1773</v>
      </c>
      <c r="L192" s="7" t="s">
        <v>1769</v>
      </c>
      <c r="M192" s="20" t="s">
        <v>1769</v>
      </c>
      <c r="N192" s="2" t="s">
        <v>1787</v>
      </c>
      <c r="O192" s="15" t="s">
        <v>1989</v>
      </c>
      <c r="P192" s="15" t="s">
        <v>1790</v>
      </c>
      <c r="Q192" s="19">
        <v>2</v>
      </c>
      <c r="R192" s="2" t="s">
        <v>1797</v>
      </c>
      <c r="S192" s="13" t="s">
        <v>1791</v>
      </c>
      <c r="T192" s="17">
        <v>28336</v>
      </c>
      <c r="U192" s="17">
        <v>40024</v>
      </c>
      <c r="V192" s="17">
        <v>41850</v>
      </c>
      <c r="W192" s="17" t="s">
        <v>1798</v>
      </c>
      <c r="X192" s="17" t="s">
        <v>1994</v>
      </c>
      <c r="Y192" s="13">
        <f ca="1">RANDBETWEEN(10000,40000)</f>
        <v>13657</v>
      </c>
      <c r="Z192" s="13">
        <v>0</v>
      </c>
      <c r="AA192" s="30" t="str">
        <f t="shared" si="15"/>
        <v>Services</v>
      </c>
    </row>
    <row r="193" spans="1:27" ht="14.4" x14ac:dyDescent="0.3">
      <c r="A193" s="13">
        <v>249</v>
      </c>
      <c r="B193" s="13">
        <v>249</v>
      </c>
      <c r="C193" s="1" t="s">
        <v>1534</v>
      </c>
      <c r="D193" s="13" t="s">
        <v>2032</v>
      </c>
      <c r="E193" s="13" t="str">
        <f t="shared" si="16"/>
        <v>Rahim.m Kent@bnna.com</v>
      </c>
      <c r="F193" s="13" t="s">
        <v>1667</v>
      </c>
      <c r="G193" s="14" t="s">
        <v>1707</v>
      </c>
      <c r="H193" s="14" t="s">
        <v>1715</v>
      </c>
      <c r="I193" s="13" t="s">
        <v>1812</v>
      </c>
      <c r="J193" s="2" t="s">
        <v>2033</v>
      </c>
      <c r="K193" s="20" t="s">
        <v>1731</v>
      </c>
      <c r="L193" s="20" t="s">
        <v>1806</v>
      </c>
      <c r="M193" s="20" t="s">
        <v>1759</v>
      </c>
      <c r="N193" s="2" t="s">
        <v>1787</v>
      </c>
      <c r="O193" s="15" t="s">
        <v>1989</v>
      </c>
      <c r="P193" s="15" t="s">
        <v>1790</v>
      </c>
      <c r="Q193" s="19">
        <v>2</v>
      </c>
      <c r="R193" s="2" t="s">
        <v>1797</v>
      </c>
      <c r="S193" s="13" t="s">
        <v>1793</v>
      </c>
      <c r="T193" s="17">
        <v>27574</v>
      </c>
      <c r="U193" s="17">
        <v>37436</v>
      </c>
      <c r="V193" s="17">
        <v>41819</v>
      </c>
      <c r="W193" s="17" t="s">
        <v>1798</v>
      </c>
      <c r="X193" s="17" t="s">
        <v>1991</v>
      </c>
      <c r="Y193" s="13">
        <f ca="1">RANDBETWEEN(10000,40000)</f>
        <v>26129</v>
      </c>
      <c r="Z193" s="13">
        <v>0</v>
      </c>
      <c r="AA193" s="30" t="str">
        <f t="shared" si="15"/>
        <v>Services</v>
      </c>
    </row>
    <row r="194" spans="1:27" ht="14.4" x14ac:dyDescent="0.3">
      <c r="A194" s="13">
        <v>257</v>
      </c>
      <c r="B194" s="13">
        <v>257</v>
      </c>
      <c r="C194" s="13" t="s">
        <v>209</v>
      </c>
      <c r="D194" s="13" t="s">
        <v>2032</v>
      </c>
      <c r="E194" s="13" t="str">
        <f t="shared" si="16"/>
        <v>Baltus.us Dahl@bnna.com</v>
      </c>
      <c r="F194" s="13" t="s">
        <v>1667</v>
      </c>
      <c r="G194" s="23" t="s">
        <v>1782</v>
      </c>
      <c r="H194" s="24" t="s">
        <v>1716</v>
      </c>
      <c r="I194" s="2" t="s">
        <v>1789</v>
      </c>
      <c r="J194" s="13" t="s">
        <v>2033</v>
      </c>
      <c r="K194" s="15" t="s">
        <v>1731</v>
      </c>
      <c r="L194" s="20" t="s">
        <v>1730</v>
      </c>
      <c r="M194" s="15" t="s">
        <v>1725</v>
      </c>
      <c r="N194" s="13" t="s">
        <v>1786</v>
      </c>
      <c r="O194" s="15" t="s">
        <v>1798</v>
      </c>
      <c r="P194" s="2" t="s">
        <v>1784</v>
      </c>
      <c r="Q194" s="16">
        <v>7</v>
      </c>
      <c r="R194" s="2" t="s">
        <v>1800</v>
      </c>
      <c r="S194" s="13" t="s">
        <v>1795</v>
      </c>
      <c r="T194" s="17">
        <v>25076</v>
      </c>
      <c r="U194" s="17">
        <v>37129</v>
      </c>
      <c r="V194" s="17">
        <v>41877</v>
      </c>
      <c r="W194" s="17" t="s">
        <v>1798</v>
      </c>
      <c r="X194" s="17" t="s">
        <v>1995</v>
      </c>
      <c r="Y194" s="13">
        <f ca="1">RANDBETWEEN(75000,150000)</f>
        <v>109698</v>
      </c>
      <c r="Z194" s="13">
        <f ca="1">RANDBETWEEN(25000,75000)</f>
        <v>66310</v>
      </c>
      <c r="AA194" s="30" t="str">
        <f t="shared" si="15"/>
        <v>Operations</v>
      </c>
    </row>
    <row r="195" spans="1:27" ht="14.4" x14ac:dyDescent="0.3">
      <c r="A195" s="13">
        <v>258</v>
      </c>
      <c r="B195" s="13">
        <v>258</v>
      </c>
      <c r="C195" s="1" t="s">
        <v>798</v>
      </c>
      <c r="D195" s="13" t="s">
        <v>2032</v>
      </c>
      <c r="E195" s="13" t="str">
        <f t="shared" si="16"/>
        <v>Aidan.n Wood@bnna.com</v>
      </c>
      <c r="F195" s="13" t="s">
        <v>1667</v>
      </c>
      <c r="G195" s="23" t="s">
        <v>1782</v>
      </c>
      <c r="H195" s="24" t="s">
        <v>1716</v>
      </c>
      <c r="I195" s="15" t="s">
        <v>1717</v>
      </c>
      <c r="J195" s="13" t="s">
        <v>2033</v>
      </c>
      <c r="K195" s="15" t="s">
        <v>1731</v>
      </c>
      <c r="L195" s="13" t="s">
        <v>1730</v>
      </c>
      <c r="M195" s="15" t="s">
        <v>1725</v>
      </c>
      <c r="N195" s="13" t="s">
        <v>1788</v>
      </c>
      <c r="O195" s="15" t="s">
        <v>1798</v>
      </c>
      <c r="P195" s="2" t="s">
        <v>1784</v>
      </c>
      <c r="Q195" s="16">
        <v>5</v>
      </c>
      <c r="R195" s="2" t="s">
        <v>1785</v>
      </c>
      <c r="S195" s="13" t="s">
        <v>1795</v>
      </c>
      <c r="T195" s="17">
        <v>28494</v>
      </c>
      <c r="U195" s="17">
        <v>36164</v>
      </c>
      <c r="V195" s="17">
        <v>41643</v>
      </c>
      <c r="W195" s="17" t="s">
        <v>1798</v>
      </c>
      <c r="X195" s="17" t="s">
        <v>1995</v>
      </c>
      <c r="Y195" s="13">
        <f ca="1">RANDBETWEEN(65000,100000)</f>
        <v>80245</v>
      </c>
      <c r="Z195" s="13">
        <f ca="1">RANDBETWEEN(2500,15000)</f>
        <v>10557</v>
      </c>
      <c r="AA195" s="30" t="str">
        <f t="shared" ref="AA195:AA258" si="17">G195</f>
        <v>Operations</v>
      </c>
    </row>
    <row r="196" spans="1:27" ht="14.4" x14ac:dyDescent="0.3">
      <c r="A196" s="13">
        <v>259</v>
      </c>
      <c r="B196" s="13">
        <v>259</v>
      </c>
      <c r="C196" s="1" t="s">
        <v>1539</v>
      </c>
      <c r="D196" s="13" t="s">
        <v>2032</v>
      </c>
      <c r="E196" s="13" t="str">
        <f t="shared" ref="E196:E259" si="18">LEFT(C196,FIND(" ",C196)-1)&amp;"."&amp;RIGHT(C196,FIND(" ",C196))&amp;"@bnna.com"</f>
        <v>Boris.ingham@bnna.com</v>
      </c>
      <c r="F196" s="13" t="s">
        <v>1667</v>
      </c>
      <c r="G196" s="23" t="s">
        <v>1782</v>
      </c>
      <c r="H196" s="24" t="s">
        <v>1716</v>
      </c>
      <c r="I196" s="15" t="s">
        <v>1718</v>
      </c>
      <c r="J196" s="13" t="s">
        <v>2033</v>
      </c>
      <c r="K196" s="15" t="s">
        <v>1731</v>
      </c>
      <c r="L196" s="13" t="s">
        <v>1730</v>
      </c>
      <c r="M196" s="15" t="s">
        <v>1725</v>
      </c>
      <c r="N196" s="13" t="s">
        <v>1788</v>
      </c>
      <c r="O196" s="15" t="s">
        <v>1798</v>
      </c>
      <c r="P196" s="2" t="s">
        <v>1784</v>
      </c>
      <c r="Q196" s="16">
        <v>5</v>
      </c>
      <c r="R196" s="2" t="s">
        <v>1785</v>
      </c>
      <c r="S196" s="13" t="s">
        <v>1795</v>
      </c>
      <c r="T196" s="17">
        <v>28745</v>
      </c>
      <c r="U196" s="17">
        <v>39703</v>
      </c>
      <c r="V196" s="17">
        <v>41894</v>
      </c>
      <c r="W196" s="17" t="s">
        <v>1798</v>
      </c>
      <c r="X196" s="17" t="s">
        <v>1995</v>
      </c>
      <c r="Y196" s="13">
        <f ca="1">RANDBETWEEN(65000,100000)</f>
        <v>71322</v>
      </c>
      <c r="Z196" s="13">
        <f ca="1">RANDBETWEEN(2500,15000)</f>
        <v>11670</v>
      </c>
      <c r="AA196" s="30" t="str">
        <f t="shared" si="17"/>
        <v>Operations</v>
      </c>
    </row>
    <row r="197" spans="1:27" ht="14.4" x14ac:dyDescent="0.3">
      <c r="A197" s="13">
        <v>260</v>
      </c>
      <c r="B197" s="13">
        <v>260</v>
      </c>
      <c r="C197" s="13" t="s">
        <v>290</v>
      </c>
      <c r="D197" s="13" t="s">
        <v>2032</v>
      </c>
      <c r="E197" s="13" t="str">
        <f t="shared" si="18"/>
        <v>Chengde.engde Wú@bnna.com</v>
      </c>
      <c r="F197" s="13" t="s">
        <v>1669</v>
      </c>
      <c r="G197" s="23" t="s">
        <v>1782</v>
      </c>
      <c r="H197" s="24" t="s">
        <v>1716</v>
      </c>
      <c r="I197" s="15" t="s">
        <v>1723</v>
      </c>
      <c r="J197" s="13" t="s">
        <v>2033</v>
      </c>
      <c r="K197" s="15" t="s">
        <v>1731</v>
      </c>
      <c r="L197" s="20" t="s">
        <v>1730</v>
      </c>
      <c r="M197" s="15" t="s">
        <v>1725</v>
      </c>
      <c r="N197" s="13" t="s">
        <v>1788</v>
      </c>
      <c r="O197" s="15" t="s">
        <v>1798</v>
      </c>
      <c r="P197" s="2" t="s">
        <v>1784</v>
      </c>
      <c r="Q197" s="16">
        <v>6</v>
      </c>
      <c r="R197" s="2" t="s">
        <v>1797</v>
      </c>
      <c r="S197" s="13" t="s">
        <v>1793</v>
      </c>
      <c r="T197" s="17">
        <v>25775</v>
      </c>
      <c r="U197" s="17">
        <v>35272</v>
      </c>
      <c r="V197" s="17">
        <v>41846</v>
      </c>
      <c r="W197" s="17" t="s">
        <v>1798</v>
      </c>
      <c r="X197" s="17" t="s">
        <v>1995</v>
      </c>
      <c r="Y197" s="13">
        <f ca="1">RANDBETWEEN(75000,125000)</f>
        <v>77454</v>
      </c>
      <c r="Z197" s="13">
        <f ca="1">RANDBETWEEN(5000,25000)</f>
        <v>11987</v>
      </c>
      <c r="AA197" s="30" t="str">
        <f t="shared" si="17"/>
        <v>Operations</v>
      </c>
    </row>
    <row r="198" spans="1:27" ht="14.4" x14ac:dyDescent="0.3">
      <c r="A198" s="13">
        <v>261</v>
      </c>
      <c r="B198" s="13">
        <v>261</v>
      </c>
      <c r="C198" s="13" t="s">
        <v>450</v>
      </c>
      <c r="D198" s="13" t="s">
        <v>2032</v>
      </c>
      <c r="E198" s="13" t="str">
        <f t="shared" si="18"/>
        <v>Guy.urin@bnna.com</v>
      </c>
      <c r="F198" s="13" t="s">
        <v>1667</v>
      </c>
      <c r="G198" s="23" t="s">
        <v>1782</v>
      </c>
      <c r="H198" s="24" t="s">
        <v>1716</v>
      </c>
      <c r="I198" s="15" t="s">
        <v>1719</v>
      </c>
      <c r="J198" s="13" t="s">
        <v>2033</v>
      </c>
      <c r="K198" s="15" t="s">
        <v>1731</v>
      </c>
      <c r="L198" s="20" t="s">
        <v>1730</v>
      </c>
      <c r="M198" s="15" t="s">
        <v>1725</v>
      </c>
      <c r="N198" s="13" t="s">
        <v>1787</v>
      </c>
      <c r="O198" s="15" t="s">
        <v>1989</v>
      </c>
      <c r="P198" s="15" t="s">
        <v>1790</v>
      </c>
      <c r="Q198" s="19">
        <v>1</v>
      </c>
      <c r="R198" s="2" t="s">
        <v>1797</v>
      </c>
      <c r="S198" s="13" t="s">
        <v>1793</v>
      </c>
      <c r="T198" s="17">
        <v>19353</v>
      </c>
      <c r="U198" s="17">
        <v>33232</v>
      </c>
      <c r="V198" s="17">
        <v>41998</v>
      </c>
      <c r="W198" s="17" t="s">
        <v>1798</v>
      </c>
      <c r="X198" s="17" t="s">
        <v>1995</v>
      </c>
      <c r="Y198" s="13">
        <f ca="1">RANDBETWEEN(10000,40000)</f>
        <v>23178</v>
      </c>
      <c r="Z198" s="13">
        <v>0</v>
      </c>
      <c r="AA198" s="30" t="str">
        <f t="shared" si="17"/>
        <v>Operations</v>
      </c>
    </row>
    <row r="199" spans="1:27" ht="14.4" x14ac:dyDescent="0.3">
      <c r="A199" s="13">
        <v>262</v>
      </c>
      <c r="B199" s="13">
        <v>262</v>
      </c>
      <c r="C199" s="13" t="s">
        <v>594</v>
      </c>
      <c r="D199" s="13" t="s">
        <v>2032</v>
      </c>
      <c r="E199" s="13" t="str">
        <f t="shared" si="18"/>
        <v>Luis.Nuñez@bnna.com</v>
      </c>
      <c r="F199" s="13" t="s">
        <v>1668</v>
      </c>
      <c r="G199" s="23" t="s">
        <v>1782</v>
      </c>
      <c r="H199" s="24" t="s">
        <v>1716</v>
      </c>
      <c r="I199" s="15" t="s">
        <v>1719</v>
      </c>
      <c r="J199" s="13" t="s">
        <v>2033</v>
      </c>
      <c r="K199" s="15" t="s">
        <v>1731</v>
      </c>
      <c r="L199" s="13" t="s">
        <v>1730</v>
      </c>
      <c r="M199" s="15" t="s">
        <v>1725</v>
      </c>
      <c r="N199" s="13" t="s">
        <v>1787</v>
      </c>
      <c r="O199" s="15" t="s">
        <v>1989</v>
      </c>
      <c r="P199" s="2" t="s">
        <v>1790</v>
      </c>
      <c r="Q199" s="19">
        <v>3</v>
      </c>
      <c r="R199" s="2" t="s">
        <v>1797</v>
      </c>
      <c r="S199" s="13" t="s">
        <v>1791</v>
      </c>
      <c r="T199" s="17">
        <v>32987</v>
      </c>
      <c r="U199" s="17">
        <v>41023</v>
      </c>
      <c r="V199" s="17">
        <v>41753</v>
      </c>
      <c r="W199" s="17" t="s">
        <v>1798</v>
      </c>
      <c r="X199" s="17" t="s">
        <v>1991</v>
      </c>
      <c r="Y199" s="13">
        <f ca="1">RANDBETWEEN(35000,65000)</f>
        <v>49900</v>
      </c>
      <c r="Z199" s="13">
        <f ca="1">RANDBETWEEN(0,3000)</f>
        <v>416</v>
      </c>
      <c r="AA199" s="30" t="str">
        <f t="shared" si="17"/>
        <v>Operations</v>
      </c>
    </row>
    <row r="200" spans="1:27" ht="14.4" x14ac:dyDescent="0.3">
      <c r="A200" s="13">
        <v>263</v>
      </c>
      <c r="B200" s="13">
        <v>263</v>
      </c>
      <c r="C200" s="1" t="s">
        <v>1154</v>
      </c>
      <c r="D200" s="13" t="s">
        <v>2032</v>
      </c>
      <c r="E200" s="13" t="str">
        <f t="shared" si="18"/>
        <v>Rooney.y Adams@bnna.com</v>
      </c>
      <c r="F200" s="13" t="s">
        <v>1667</v>
      </c>
      <c r="G200" s="23" t="s">
        <v>1782</v>
      </c>
      <c r="H200" s="24" t="s">
        <v>1716</v>
      </c>
      <c r="I200" s="15" t="s">
        <v>1720</v>
      </c>
      <c r="J200" s="13" t="s">
        <v>2033</v>
      </c>
      <c r="K200" s="15" t="s">
        <v>1731</v>
      </c>
      <c r="L200" s="13" t="s">
        <v>1730</v>
      </c>
      <c r="M200" s="15" t="s">
        <v>1725</v>
      </c>
      <c r="N200" s="13" t="s">
        <v>1787</v>
      </c>
      <c r="O200" s="15" t="s">
        <v>1989</v>
      </c>
      <c r="P200" s="2" t="s">
        <v>1790</v>
      </c>
      <c r="Q200" s="19">
        <v>3</v>
      </c>
      <c r="R200" s="2" t="s">
        <v>1797</v>
      </c>
      <c r="S200" s="13" t="s">
        <v>1794</v>
      </c>
      <c r="T200" s="17">
        <v>26234</v>
      </c>
      <c r="U200" s="17">
        <v>41210</v>
      </c>
      <c r="V200" s="17">
        <v>41940</v>
      </c>
      <c r="W200" s="17" t="s">
        <v>1798</v>
      </c>
      <c r="X200" s="17" t="s">
        <v>1994</v>
      </c>
      <c r="Y200" s="13">
        <f ca="1">RANDBETWEEN(35000,65000)</f>
        <v>60762</v>
      </c>
      <c r="Z200" s="13">
        <f ca="1">RANDBETWEEN(0,3000)</f>
        <v>2062</v>
      </c>
      <c r="AA200" s="30" t="str">
        <f t="shared" si="17"/>
        <v>Operations</v>
      </c>
    </row>
    <row r="201" spans="1:27" ht="14.4" x14ac:dyDescent="0.3">
      <c r="A201" s="13">
        <v>264</v>
      </c>
      <c r="B201" s="13">
        <v>264</v>
      </c>
      <c r="C201" s="13" t="s">
        <v>113</v>
      </c>
      <c r="D201" s="13" t="s">
        <v>2032</v>
      </c>
      <c r="E201" s="13" t="str">
        <f t="shared" si="18"/>
        <v>Agnietje.je Visser@bnna.com</v>
      </c>
      <c r="F201" s="13" t="s">
        <v>1668</v>
      </c>
      <c r="G201" s="23" t="s">
        <v>1782</v>
      </c>
      <c r="H201" s="24" t="s">
        <v>1716</v>
      </c>
      <c r="I201" s="15" t="s">
        <v>1720</v>
      </c>
      <c r="J201" s="13" t="s">
        <v>2033</v>
      </c>
      <c r="K201" s="15" t="s">
        <v>1731</v>
      </c>
      <c r="L201" s="20" t="s">
        <v>1730</v>
      </c>
      <c r="M201" s="15" t="s">
        <v>1725</v>
      </c>
      <c r="N201" s="13" t="s">
        <v>1787</v>
      </c>
      <c r="O201" s="15" t="s">
        <v>1989</v>
      </c>
      <c r="P201" s="15" t="s">
        <v>1790</v>
      </c>
      <c r="Q201" s="19">
        <v>2</v>
      </c>
      <c r="R201" s="2" t="s">
        <v>1797</v>
      </c>
      <c r="S201" s="13" t="s">
        <v>1793</v>
      </c>
      <c r="T201" s="17">
        <v>25857</v>
      </c>
      <c r="U201" s="17">
        <v>40102</v>
      </c>
      <c r="V201" s="17">
        <v>41928</v>
      </c>
      <c r="W201" s="17" t="s">
        <v>1798</v>
      </c>
      <c r="X201" s="17" t="s">
        <v>1991</v>
      </c>
      <c r="Y201" s="13">
        <f t="shared" ref="Y201:Y211" ca="1" si="19">RANDBETWEEN(10000,40000)</f>
        <v>20174</v>
      </c>
      <c r="Z201" s="13">
        <v>0</v>
      </c>
      <c r="AA201" s="30" t="str">
        <f t="shared" si="17"/>
        <v>Operations</v>
      </c>
    </row>
    <row r="202" spans="1:27" ht="14.4" x14ac:dyDescent="0.3">
      <c r="A202" s="13">
        <v>265</v>
      </c>
      <c r="B202" s="13">
        <v>265</v>
      </c>
      <c r="C202" s="13" t="s">
        <v>1055</v>
      </c>
      <c r="D202" s="13" t="s">
        <v>2032</v>
      </c>
      <c r="E202" s="13" t="str">
        <f t="shared" si="18"/>
        <v>Oscar.owland@bnna.com</v>
      </c>
      <c r="F202" s="13" t="s">
        <v>1667</v>
      </c>
      <c r="G202" s="23" t="s">
        <v>1782</v>
      </c>
      <c r="H202" s="24" t="s">
        <v>1716</v>
      </c>
      <c r="I202" s="15" t="s">
        <v>1720</v>
      </c>
      <c r="J202" s="13" t="s">
        <v>2033</v>
      </c>
      <c r="K202" s="15" t="s">
        <v>1731</v>
      </c>
      <c r="L202" s="20" t="s">
        <v>1730</v>
      </c>
      <c r="M202" s="15" t="s">
        <v>1725</v>
      </c>
      <c r="N202" s="13" t="s">
        <v>1787</v>
      </c>
      <c r="O202" s="15" t="s">
        <v>1989</v>
      </c>
      <c r="P202" s="15" t="s">
        <v>1790</v>
      </c>
      <c r="Q202" s="19">
        <v>2</v>
      </c>
      <c r="R202" s="2" t="s">
        <v>1797</v>
      </c>
      <c r="S202" s="13" t="s">
        <v>1795</v>
      </c>
      <c r="T202" s="17">
        <v>25191</v>
      </c>
      <c r="U202" s="17">
        <v>39070</v>
      </c>
      <c r="V202" s="17">
        <v>41992</v>
      </c>
      <c r="W202" s="17" t="s">
        <v>1798</v>
      </c>
      <c r="X202" s="17" t="s">
        <v>1994</v>
      </c>
      <c r="Y202" s="13">
        <f t="shared" ca="1" si="19"/>
        <v>28559</v>
      </c>
      <c r="Z202" s="13">
        <v>0</v>
      </c>
      <c r="AA202" s="30" t="str">
        <f t="shared" si="17"/>
        <v>Operations</v>
      </c>
    </row>
    <row r="203" spans="1:27" ht="14.4" x14ac:dyDescent="0.3">
      <c r="A203" s="13">
        <v>266</v>
      </c>
      <c r="B203" s="13">
        <v>266</v>
      </c>
      <c r="C203" s="13" t="s">
        <v>1019</v>
      </c>
      <c r="D203" s="13" t="s">
        <v>2032</v>
      </c>
      <c r="E203" s="13" t="str">
        <f t="shared" si="18"/>
        <v>Magee. Black@bnna.com</v>
      </c>
      <c r="F203" s="13" t="s">
        <v>1667</v>
      </c>
      <c r="G203" s="23" t="s">
        <v>1782</v>
      </c>
      <c r="H203" s="24" t="s">
        <v>1716</v>
      </c>
      <c r="I203" s="15" t="s">
        <v>1720</v>
      </c>
      <c r="J203" s="13" t="s">
        <v>2033</v>
      </c>
      <c r="K203" s="15" t="s">
        <v>1731</v>
      </c>
      <c r="L203" s="22" t="s">
        <v>1730</v>
      </c>
      <c r="M203" s="15" t="s">
        <v>1725</v>
      </c>
      <c r="N203" s="13" t="s">
        <v>1787</v>
      </c>
      <c r="O203" s="15" t="s">
        <v>1989</v>
      </c>
      <c r="P203" s="15" t="s">
        <v>1790</v>
      </c>
      <c r="Q203" s="19">
        <v>2</v>
      </c>
      <c r="R203" s="2" t="s">
        <v>1799</v>
      </c>
      <c r="S203" s="13" t="s">
        <v>1795</v>
      </c>
      <c r="T203" s="17">
        <v>20034</v>
      </c>
      <c r="U203" s="17">
        <v>37201</v>
      </c>
      <c r="V203" s="17">
        <v>41949</v>
      </c>
      <c r="W203" s="17" t="s">
        <v>1798</v>
      </c>
      <c r="X203" s="17" t="s">
        <v>1996</v>
      </c>
      <c r="Y203" s="13">
        <f t="shared" ca="1" si="19"/>
        <v>35335</v>
      </c>
      <c r="Z203" s="13">
        <v>0</v>
      </c>
      <c r="AA203" s="30" t="str">
        <f t="shared" si="17"/>
        <v>Operations</v>
      </c>
    </row>
    <row r="204" spans="1:27" ht="14.4" x14ac:dyDescent="0.3">
      <c r="A204" s="13">
        <v>267</v>
      </c>
      <c r="B204" s="13">
        <v>267</v>
      </c>
      <c r="C204" s="1" t="s">
        <v>1096</v>
      </c>
      <c r="D204" s="13" t="s">
        <v>2032</v>
      </c>
      <c r="E204" s="13" t="str">
        <f t="shared" si="18"/>
        <v>Thaddeus.us Booker@bnna.com</v>
      </c>
      <c r="F204" s="13" t="s">
        <v>1667</v>
      </c>
      <c r="G204" s="23" t="s">
        <v>1782</v>
      </c>
      <c r="H204" s="24" t="s">
        <v>1716</v>
      </c>
      <c r="I204" s="15" t="s">
        <v>1720</v>
      </c>
      <c r="J204" s="13" t="s">
        <v>2033</v>
      </c>
      <c r="K204" s="15" t="s">
        <v>1731</v>
      </c>
      <c r="L204" s="22" t="s">
        <v>1730</v>
      </c>
      <c r="M204" s="15" t="s">
        <v>1725</v>
      </c>
      <c r="N204" s="13" t="s">
        <v>1787</v>
      </c>
      <c r="O204" s="15" t="s">
        <v>1989</v>
      </c>
      <c r="P204" s="15" t="s">
        <v>1790</v>
      </c>
      <c r="Q204" s="19">
        <v>2</v>
      </c>
      <c r="R204" s="2" t="s">
        <v>1799</v>
      </c>
      <c r="S204" s="13" t="s">
        <v>1794</v>
      </c>
      <c r="T204" s="17">
        <v>22113</v>
      </c>
      <c r="U204" s="17">
        <v>37453</v>
      </c>
      <c r="V204" s="17">
        <v>41836</v>
      </c>
      <c r="W204" s="17" t="s">
        <v>1798</v>
      </c>
      <c r="X204" s="17" t="s">
        <v>1996</v>
      </c>
      <c r="Y204" s="13">
        <f t="shared" ca="1" si="19"/>
        <v>11863</v>
      </c>
      <c r="Z204" s="13">
        <v>0</v>
      </c>
      <c r="AA204" s="30" t="str">
        <f t="shared" si="17"/>
        <v>Operations</v>
      </c>
    </row>
    <row r="205" spans="1:27" ht="14.4" x14ac:dyDescent="0.3">
      <c r="A205" s="13">
        <v>268</v>
      </c>
      <c r="B205" s="13">
        <v>268</v>
      </c>
      <c r="C205" s="1" t="s">
        <v>1289</v>
      </c>
      <c r="D205" s="13" t="s">
        <v>2032</v>
      </c>
      <c r="E205" s="13" t="str">
        <f t="shared" si="18"/>
        <v>Connor.cdaniel@bnna.com</v>
      </c>
      <c r="F205" s="13" t="s">
        <v>1667</v>
      </c>
      <c r="G205" s="23" t="s">
        <v>1782</v>
      </c>
      <c r="H205" s="24" t="s">
        <v>1716</v>
      </c>
      <c r="I205" s="15" t="s">
        <v>1720</v>
      </c>
      <c r="J205" s="13" t="s">
        <v>2033</v>
      </c>
      <c r="K205" s="15" t="s">
        <v>1731</v>
      </c>
      <c r="L205" s="22" t="s">
        <v>1730</v>
      </c>
      <c r="M205" s="15" t="s">
        <v>1725</v>
      </c>
      <c r="N205" s="13" t="s">
        <v>1787</v>
      </c>
      <c r="O205" s="15" t="s">
        <v>1989</v>
      </c>
      <c r="P205" s="15" t="s">
        <v>1790</v>
      </c>
      <c r="Q205" s="19">
        <v>2</v>
      </c>
      <c r="R205" s="2" t="s">
        <v>1799</v>
      </c>
      <c r="S205" s="13" t="s">
        <v>1795</v>
      </c>
      <c r="T205" s="17">
        <v>24686</v>
      </c>
      <c r="U205" s="17">
        <v>40027</v>
      </c>
      <c r="V205" s="17">
        <v>41853</v>
      </c>
      <c r="W205" s="17" t="s">
        <v>1798</v>
      </c>
      <c r="X205" s="17" t="s">
        <v>1996</v>
      </c>
      <c r="Y205" s="13">
        <f t="shared" ca="1" si="19"/>
        <v>17249</v>
      </c>
      <c r="Z205" s="13">
        <v>0</v>
      </c>
      <c r="AA205" s="30" t="str">
        <f t="shared" si="17"/>
        <v>Operations</v>
      </c>
    </row>
    <row r="206" spans="1:27" ht="14.4" x14ac:dyDescent="0.3">
      <c r="A206" s="13">
        <v>269</v>
      </c>
      <c r="B206" s="13">
        <v>269</v>
      </c>
      <c r="C206" s="13" t="s">
        <v>704</v>
      </c>
      <c r="D206" s="13" t="s">
        <v>2032</v>
      </c>
      <c r="E206" s="13" t="str">
        <f t="shared" si="18"/>
        <v>Stephanie.nie Fuller@bnna.com</v>
      </c>
      <c r="F206" s="13" t="s">
        <v>1668</v>
      </c>
      <c r="G206" s="23" t="s">
        <v>1782</v>
      </c>
      <c r="H206" s="24" t="s">
        <v>1716</v>
      </c>
      <c r="I206" s="15" t="s">
        <v>1721</v>
      </c>
      <c r="J206" s="13" t="s">
        <v>2033</v>
      </c>
      <c r="K206" s="15" t="s">
        <v>1731</v>
      </c>
      <c r="L206" s="22" t="s">
        <v>1730</v>
      </c>
      <c r="M206" s="15" t="s">
        <v>1725</v>
      </c>
      <c r="N206" s="13" t="s">
        <v>1787</v>
      </c>
      <c r="O206" s="15" t="s">
        <v>1989</v>
      </c>
      <c r="P206" s="15" t="s">
        <v>1790</v>
      </c>
      <c r="Q206" s="19">
        <v>2</v>
      </c>
      <c r="R206" s="2" t="s">
        <v>1797</v>
      </c>
      <c r="S206" s="13" t="s">
        <v>1793</v>
      </c>
      <c r="T206" s="17">
        <v>21790</v>
      </c>
      <c r="U206" s="17">
        <v>38592</v>
      </c>
      <c r="V206" s="17">
        <v>41879</v>
      </c>
      <c r="W206" s="17" t="s">
        <v>1798</v>
      </c>
      <c r="X206" s="17" t="s">
        <v>1996</v>
      </c>
      <c r="Y206" s="13">
        <f t="shared" ca="1" si="19"/>
        <v>26599</v>
      </c>
      <c r="Z206" s="13">
        <v>0</v>
      </c>
      <c r="AA206" s="30" t="str">
        <f t="shared" si="17"/>
        <v>Operations</v>
      </c>
    </row>
    <row r="207" spans="1:27" ht="14.4" x14ac:dyDescent="0.3">
      <c r="A207" s="13">
        <v>270</v>
      </c>
      <c r="B207" s="13">
        <v>270</v>
      </c>
      <c r="C207" s="13" t="s">
        <v>333</v>
      </c>
      <c r="D207" s="13" t="s">
        <v>2032</v>
      </c>
      <c r="E207" s="13" t="str">
        <f t="shared" si="18"/>
        <v>Conrad.rinkley@bnna.com</v>
      </c>
      <c r="F207" s="13" t="s">
        <v>1667</v>
      </c>
      <c r="G207" s="23" t="s">
        <v>1782</v>
      </c>
      <c r="H207" s="24" t="s">
        <v>1716</v>
      </c>
      <c r="I207" s="15" t="s">
        <v>1721</v>
      </c>
      <c r="J207" s="13" t="s">
        <v>2033</v>
      </c>
      <c r="K207" s="15" t="s">
        <v>1731</v>
      </c>
      <c r="L207" s="22" t="s">
        <v>1730</v>
      </c>
      <c r="M207" s="15" t="s">
        <v>1725</v>
      </c>
      <c r="N207" s="13" t="s">
        <v>1787</v>
      </c>
      <c r="O207" s="15" t="s">
        <v>1989</v>
      </c>
      <c r="P207" s="15" t="s">
        <v>1790</v>
      </c>
      <c r="Q207" s="19">
        <v>2</v>
      </c>
      <c r="R207" s="2" t="s">
        <v>1785</v>
      </c>
      <c r="S207" s="13" t="s">
        <v>1793</v>
      </c>
      <c r="T207" s="17">
        <v>24086</v>
      </c>
      <c r="U207" s="17">
        <v>33948</v>
      </c>
      <c r="V207" s="17">
        <v>41983</v>
      </c>
      <c r="W207" s="17" t="s">
        <v>1798</v>
      </c>
      <c r="X207" s="17" t="s">
        <v>1991</v>
      </c>
      <c r="Y207" s="13">
        <f t="shared" ca="1" si="19"/>
        <v>25870</v>
      </c>
      <c r="Z207" s="13">
        <v>0</v>
      </c>
      <c r="AA207" s="30" t="str">
        <f t="shared" si="17"/>
        <v>Operations</v>
      </c>
    </row>
    <row r="208" spans="1:27" ht="14.4" x14ac:dyDescent="0.3">
      <c r="A208" s="13">
        <v>271</v>
      </c>
      <c r="B208" s="13">
        <v>271</v>
      </c>
      <c r="C208" s="13" t="s">
        <v>614</v>
      </c>
      <c r="D208" s="13" t="s">
        <v>2032</v>
      </c>
      <c r="E208" s="13" t="str">
        <f t="shared" si="18"/>
        <v>Marshall.ll Murphy@bnna.com</v>
      </c>
      <c r="F208" s="13" t="s">
        <v>1667</v>
      </c>
      <c r="G208" s="23" t="s">
        <v>1782</v>
      </c>
      <c r="H208" s="24" t="s">
        <v>1716</v>
      </c>
      <c r="I208" s="15" t="s">
        <v>1721</v>
      </c>
      <c r="J208" s="13" t="s">
        <v>2033</v>
      </c>
      <c r="K208" s="15" t="s">
        <v>1731</v>
      </c>
      <c r="L208" s="20" t="s">
        <v>1730</v>
      </c>
      <c r="M208" s="15" t="s">
        <v>1725</v>
      </c>
      <c r="N208" s="13" t="s">
        <v>1787</v>
      </c>
      <c r="O208" s="15" t="s">
        <v>1989</v>
      </c>
      <c r="P208" s="15" t="s">
        <v>1790</v>
      </c>
      <c r="Q208" s="19">
        <v>2</v>
      </c>
      <c r="R208" s="2" t="s">
        <v>1800</v>
      </c>
      <c r="S208" s="13" t="s">
        <v>1792</v>
      </c>
      <c r="T208" s="17">
        <v>22182</v>
      </c>
      <c r="U208" s="17">
        <v>38618</v>
      </c>
      <c r="V208" s="17">
        <v>41905</v>
      </c>
      <c r="W208" s="17" t="s">
        <v>1798</v>
      </c>
      <c r="X208" s="17" t="s">
        <v>1991</v>
      </c>
      <c r="Y208" s="13">
        <f t="shared" ca="1" si="19"/>
        <v>21880</v>
      </c>
      <c r="Z208" s="13">
        <v>0</v>
      </c>
      <c r="AA208" s="30" t="str">
        <f t="shared" si="17"/>
        <v>Operations</v>
      </c>
    </row>
    <row r="209" spans="1:27" ht="14.4" x14ac:dyDescent="0.3">
      <c r="A209" s="13">
        <v>272</v>
      </c>
      <c r="B209" s="13">
        <v>272</v>
      </c>
      <c r="C209" s="13" t="s">
        <v>714</v>
      </c>
      <c r="D209" s="13" t="s">
        <v>2032</v>
      </c>
      <c r="E209" s="13" t="str">
        <f t="shared" si="18"/>
        <v>Teresa. Florez@bnna.com</v>
      </c>
      <c r="F209" s="13" t="s">
        <v>1668</v>
      </c>
      <c r="G209" s="23" t="s">
        <v>1782</v>
      </c>
      <c r="H209" s="24" t="s">
        <v>1716</v>
      </c>
      <c r="I209" s="15" t="s">
        <v>1721</v>
      </c>
      <c r="J209" s="13" t="s">
        <v>2033</v>
      </c>
      <c r="K209" s="15" t="s">
        <v>1731</v>
      </c>
      <c r="L209" s="20" t="s">
        <v>1730</v>
      </c>
      <c r="M209" s="15" t="s">
        <v>1725</v>
      </c>
      <c r="N209" s="13" t="s">
        <v>1787</v>
      </c>
      <c r="O209" s="15" t="s">
        <v>1989</v>
      </c>
      <c r="P209" s="15" t="s">
        <v>1790</v>
      </c>
      <c r="Q209" s="19">
        <v>2</v>
      </c>
      <c r="R209" s="2" t="s">
        <v>1785</v>
      </c>
      <c r="S209" s="13" t="s">
        <v>1796</v>
      </c>
      <c r="T209" s="17">
        <v>23718</v>
      </c>
      <c r="U209" s="17">
        <v>33214</v>
      </c>
      <c r="V209" s="17">
        <v>41980</v>
      </c>
      <c r="W209" s="17" t="s">
        <v>1798</v>
      </c>
      <c r="X209" s="17" t="s">
        <v>1991</v>
      </c>
      <c r="Y209" s="13">
        <f t="shared" ca="1" si="19"/>
        <v>19309</v>
      </c>
      <c r="Z209" s="13">
        <v>0</v>
      </c>
      <c r="AA209" s="30" t="str">
        <f t="shared" si="17"/>
        <v>Operations</v>
      </c>
    </row>
    <row r="210" spans="1:27" ht="14.4" x14ac:dyDescent="0.3">
      <c r="A210" s="13">
        <v>273</v>
      </c>
      <c r="B210" s="13">
        <v>273</v>
      </c>
      <c r="C210" s="1" t="s">
        <v>1466</v>
      </c>
      <c r="D210" s="13" t="s">
        <v>2032</v>
      </c>
      <c r="E210" s="13" t="str">
        <f t="shared" si="18"/>
        <v>Camilla. Collins@bnna.com</v>
      </c>
      <c r="F210" s="13" t="s">
        <v>1668</v>
      </c>
      <c r="G210" s="23" t="s">
        <v>1782</v>
      </c>
      <c r="H210" s="24" t="s">
        <v>1716</v>
      </c>
      <c r="I210" s="15" t="s">
        <v>1721</v>
      </c>
      <c r="J210" s="13" t="s">
        <v>2033</v>
      </c>
      <c r="K210" s="15" t="s">
        <v>1731</v>
      </c>
      <c r="L210" s="20" t="s">
        <v>1730</v>
      </c>
      <c r="M210" s="15" t="s">
        <v>1725</v>
      </c>
      <c r="N210" s="13" t="s">
        <v>1787</v>
      </c>
      <c r="O210" s="15" t="s">
        <v>1989</v>
      </c>
      <c r="P210" s="15" t="s">
        <v>1790</v>
      </c>
      <c r="Q210" s="19">
        <v>2</v>
      </c>
      <c r="R210" s="2" t="s">
        <v>1797</v>
      </c>
      <c r="S210" s="13" t="s">
        <v>1795</v>
      </c>
      <c r="T210" s="17">
        <v>22704</v>
      </c>
      <c r="U210" s="17">
        <v>39871</v>
      </c>
      <c r="V210" s="17">
        <v>41697</v>
      </c>
      <c r="W210" s="17" t="s">
        <v>1798</v>
      </c>
      <c r="X210" s="17" t="s">
        <v>1991</v>
      </c>
      <c r="Y210" s="13">
        <f t="shared" ca="1" si="19"/>
        <v>36211</v>
      </c>
      <c r="Z210" s="13">
        <v>0</v>
      </c>
      <c r="AA210" s="30" t="str">
        <f t="shared" si="17"/>
        <v>Operations</v>
      </c>
    </row>
    <row r="211" spans="1:27" ht="14.4" x14ac:dyDescent="0.3">
      <c r="A211" s="13">
        <v>274</v>
      </c>
      <c r="B211" s="13">
        <v>274</v>
      </c>
      <c r="C211" s="1" t="s">
        <v>1622</v>
      </c>
      <c r="D211" s="13" t="s">
        <v>2032</v>
      </c>
      <c r="E211" s="13" t="str">
        <f t="shared" si="18"/>
        <v>Hillary.y Dotson@bnna.com</v>
      </c>
      <c r="F211" s="13" t="s">
        <v>1668</v>
      </c>
      <c r="G211" s="23" t="s">
        <v>1782</v>
      </c>
      <c r="H211" s="24" t="s">
        <v>1716</v>
      </c>
      <c r="I211" s="15" t="s">
        <v>1721</v>
      </c>
      <c r="J211" s="13" t="s">
        <v>2033</v>
      </c>
      <c r="K211" s="15" t="s">
        <v>1731</v>
      </c>
      <c r="L211" s="13" t="s">
        <v>1730</v>
      </c>
      <c r="M211" s="15" t="s">
        <v>1725</v>
      </c>
      <c r="N211" s="13" t="s">
        <v>1787</v>
      </c>
      <c r="O211" s="15" t="s">
        <v>1989</v>
      </c>
      <c r="P211" s="15" t="s">
        <v>1790</v>
      </c>
      <c r="Q211" s="19">
        <v>2</v>
      </c>
      <c r="R211" s="2" t="s">
        <v>1797</v>
      </c>
      <c r="S211" s="13" t="s">
        <v>1795</v>
      </c>
      <c r="T211" s="17">
        <v>27339</v>
      </c>
      <c r="U211" s="17">
        <v>39027</v>
      </c>
      <c r="V211" s="17">
        <v>41949</v>
      </c>
      <c r="W211" s="17" t="s">
        <v>1798</v>
      </c>
      <c r="X211" s="17" t="s">
        <v>1991</v>
      </c>
      <c r="Y211" s="13">
        <f t="shared" ca="1" si="19"/>
        <v>31299</v>
      </c>
      <c r="Z211" s="13">
        <v>0</v>
      </c>
      <c r="AA211" s="30" t="str">
        <f t="shared" si="17"/>
        <v>Operations</v>
      </c>
    </row>
    <row r="212" spans="1:27" ht="14.4" x14ac:dyDescent="0.3">
      <c r="A212" s="13">
        <v>275</v>
      </c>
      <c r="B212" s="13">
        <v>275</v>
      </c>
      <c r="C212" s="13" t="s">
        <v>1168</v>
      </c>
      <c r="D212" s="13" t="s">
        <v>2032</v>
      </c>
      <c r="E212" s="13" t="str">
        <f t="shared" si="18"/>
        <v>Cathleen.ichardson@bnna.com</v>
      </c>
      <c r="F212" s="13" t="s">
        <v>1668</v>
      </c>
      <c r="G212" s="23" t="s">
        <v>1782</v>
      </c>
      <c r="H212" s="24" t="s">
        <v>1716</v>
      </c>
      <c r="I212" s="15" t="s">
        <v>1722</v>
      </c>
      <c r="J212" s="13" t="s">
        <v>2033</v>
      </c>
      <c r="K212" s="15" t="s">
        <v>1731</v>
      </c>
      <c r="L212" s="13" t="s">
        <v>1730</v>
      </c>
      <c r="M212" s="15" t="s">
        <v>1725</v>
      </c>
      <c r="N212" s="13" t="s">
        <v>1787</v>
      </c>
      <c r="O212" s="15" t="s">
        <v>1989</v>
      </c>
      <c r="P212" s="2" t="s">
        <v>1784</v>
      </c>
      <c r="Q212" s="19">
        <v>3</v>
      </c>
      <c r="R212" s="2" t="s">
        <v>1797</v>
      </c>
      <c r="S212" s="13" t="s">
        <v>1791</v>
      </c>
      <c r="T212" s="17">
        <v>22154</v>
      </c>
      <c r="U212" s="17">
        <v>35303</v>
      </c>
      <c r="V212" s="17">
        <v>41877</v>
      </c>
      <c r="W212" s="17" t="s">
        <v>1798</v>
      </c>
      <c r="X212" s="17" t="s">
        <v>1997</v>
      </c>
      <c r="Y212" s="13">
        <f t="shared" ref="Y212:Y222" ca="1" si="20">RANDBETWEEN(35000,65000)</f>
        <v>64094</v>
      </c>
      <c r="Z212" s="13">
        <f t="shared" ref="Z212:Z222" ca="1" si="21">RANDBETWEEN(0,3000)</f>
        <v>216</v>
      </c>
      <c r="AA212" s="30" t="str">
        <f t="shared" si="17"/>
        <v>Operations</v>
      </c>
    </row>
    <row r="213" spans="1:27" ht="14.4" x14ac:dyDescent="0.3">
      <c r="A213" s="13">
        <v>276</v>
      </c>
      <c r="B213" s="13">
        <v>276</v>
      </c>
      <c r="C213" s="1" t="s">
        <v>1379</v>
      </c>
      <c r="D213" s="13" t="s">
        <v>2032</v>
      </c>
      <c r="E213" s="13" t="str">
        <f t="shared" si="18"/>
        <v>Glenna.ristian@bnna.com</v>
      </c>
      <c r="F213" s="13" t="s">
        <v>1668</v>
      </c>
      <c r="G213" s="23" t="s">
        <v>1782</v>
      </c>
      <c r="H213" s="24" t="s">
        <v>1716</v>
      </c>
      <c r="I213" s="15" t="s">
        <v>1722</v>
      </c>
      <c r="J213" s="13" t="s">
        <v>2033</v>
      </c>
      <c r="K213" s="15" t="s">
        <v>1731</v>
      </c>
      <c r="L213" s="13" t="s">
        <v>1730</v>
      </c>
      <c r="M213" s="15" t="s">
        <v>1725</v>
      </c>
      <c r="N213" s="13" t="s">
        <v>1787</v>
      </c>
      <c r="O213" s="15" t="s">
        <v>1989</v>
      </c>
      <c r="P213" s="2" t="s">
        <v>1784</v>
      </c>
      <c r="Q213" s="19">
        <v>3</v>
      </c>
      <c r="R213" s="2" t="s">
        <v>1799</v>
      </c>
      <c r="S213" s="13" t="s">
        <v>1792</v>
      </c>
      <c r="T213" s="17">
        <v>30541</v>
      </c>
      <c r="U213" s="17">
        <v>40038</v>
      </c>
      <c r="V213" s="17">
        <v>41864</v>
      </c>
      <c r="W213" s="17" t="s">
        <v>1798</v>
      </c>
      <c r="X213" s="17" t="s">
        <v>1997</v>
      </c>
      <c r="Y213" s="13">
        <f t="shared" ca="1" si="20"/>
        <v>50490</v>
      </c>
      <c r="Z213" s="13">
        <f t="shared" ca="1" si="21"/>
        <v>508</v>
      </c>
      <c r="AA213" s="30" t="str">
        <f t="shared" si="17"/>
        <v>Operations</v>
      </c>
    </row>
    <row r="214" spans="1:27" ht="14.4" x14ac:dyDescent="0.3">
      <c r="A214" s="13">
        <v>277</v>
      </c>
      <c r="B214" s="13">
        <v>277</v>
      </c>
      <c r="C214" s="13" t="s">
        <v>541</v>
      </c>
      <c r="D214" s="13" t="s">
        <v>2032</v>
      </c>
      <c r="E214" s="13" t="str">
        <f t="shared" si="18"/>
        <v>Katherine.ne Johnson@bnna.com</v>
      </c>
      <c r="F214" s="13" t="s">
        <v>1668</v>
      </c>
      <c r="G214" s="23" t="s">
        <v>1782</v>
      </c>
      <c r="H214" s="24" t="s">
        <v>1716</v>
      </c>
      <c r="I214" s="15" t="s">
        <v>1722</v>
      </c>
      <c r="J214" s="13" t="s">
        <v>2033</v>
      </c>
      <c r="K214" s="15" t="s">
        <v>1731</v>
      </c>
      <c r="L214" s="13" t="s">
        <v>1730</v>
      </c>
      <c r="M214" s="15" t="s">
        <v>1725</v>
      </c>
      <c r="N214" s="13" t="s">
        <v>1787</v>
      </c>
      <c r="O214" s="15" t="s">
        <v>1989</v>
      </c>
      <c r="P214" s="2" t="s">
        <v>1784</v>
      </c>
      <c r="Q214" s="19">
        <v>3</v>
      </c>
      <c r="R214" s="2" t="s">
        <v>1799</v>
      </c>
      <c r="S214" s="13" t="s">
        <v>1792</v>
      </c>
      <c r="T214" s="17">
        <v>21000</v>
      </c>
      <c r="U214" s="17">
        <v>30131</v>
      </c>
      <c r="V214" s="17">
        <v>41819</v>
      </c>
      <c r="W214" s="17" t="s">
        <v>1798</v>
      </c>
      <c r="X214" s="17" t="s">
        <v>1997</v>
      </c>
      <c r="Y214" s="13">
        <f t="shared" ca="1" si="20"/>
        <v>62372</v>
      </c>
      <c r="Z214" s="13">
        <f t="shared" ca="1" si="21"/>
        <v>2010</v>
      </c>
      <c r="AA214" s="30" t="str">
        <f t="shared" si="17"/>
        <v>Operations</v>
      </c>
    </row>
    <row r="215" spans="1:27" ht="14.4" x14ac:dyDescent="0.3">
      <c r="A215" s="13">
        <v>278</v>
      </c>
      <c r="B215" s="13">
        <v>278</v>
      </c>
      <c r="C215" s="13" t="s">
        <v>362</v>
      </c>
      <c r="D215" s="13" t="s">
        <v>2032</v>
      </c>
      <c r="E215" s="13" t="str">
        <f t="shared" si="18"/>
        <v>Dave.mythe@bnna.com</v>
      </c>
      <c r="F215" s="13" t="s">
        <v>1667</v>
      </c>
      <c r="G215" s="23" t="s">
        <v>1782</v>
      </c>
      <c r="H215" s="24" t="s">
        <v>1716</v>
      </c>
      <c r="I215" s="15" t="s">
        <v>1722</v>
      </c>
      <c r="J215" s="13" t="s">
        <v>2033</v>
      </c>
      <c r="K215" s="15" t="s">
        <v>1731</v>
      </c>
      <c r="L215" s="13" t="s">
        <v>1730</v>
      </c>
      <c r="M215" s="15" t="s">
        <v>1725</v>
      </c>
      <c r="N215" s="13" t="s">
        <v>1787</v>
      </c>
      <c r="O215" s="15" t="s">
        <v>1989</v>
      </c>
      <c r="P215" s="2" t="s">
        <v>1784</v>
      </c>
      <c r="Q215" s="19">
        <v>3</v>
      </c>
      <c r="R215" s="2" t="s">
        <v>1799</v>
      </c>
      <c r="S215" s="13" t="s">
        <v>1791</v>
      </c>
      <c r="T215" s="17">
        <v>24639</v>
      </c>
      <c r="U215" s="17">
        <v>37058</v>
      </c>
      <c r="V215" s="17">
        <v>41806</v>
      </c>
      <c r="W215" s="17" t="s">
        <v>1798</v>
      </c>
      <c r="X215" s="17" t="s">
        <v>1997</v>
      </c>
      <c r="Y215" s="13">
        <f t="shared" ca="1" si="20"/>
        <v>48663</v>
      </c>
      <c r="Z215" s="13">
        <f t="shared" ca="1" si="21"/>
        <v>2226</v>
      </c>
      <c r="AA215" s="30" t="str">
        <f t="shared" si="17"/>
        <v>Operations</v>
      </c>
    </row>
    <row r="216" spans="1:27" ht="14.4" x14ac:dyDescent="0.3">
      <c r="A216" s="13">
        <v>279</v>
      </c>
      <c r="B216" s="13">
        <v>279</v>
      </c>
      <c r="C216" s="13" t="s">
        <v>684</v>
      </c>
      <c r="D216" s="13" t="s">
        <v>2032</v>
      </c>
      <c r="E216" s="13" t="str">
        <f t="shared" si="18"/>
        <v>Rupert.t Rossi@bnna.com</v>
      </c>
      <c r="F216" s="13" t="s">
        <v>1667</v>
      </c>
      <c r="G216" s="23" t="s">
        <v>1782</v>
      </c>
      <c r="H216" s="24" t="s">
        <v>1716</v>
      </c>
      <c r="I216" s="15" t="s">
        <v>1719</v>
      </c>
      <c r="J216" s="13" t="s">
        <v>2033</v>
      </c>
      <c r="K216" s="15" t="s">
        <v>1731</v>
      </c>
      <c r="L216" s="20" t="s">
        <v>1730</v>
      </c>
      <c r="M216" s="15" t="s">
        <v>1725</v>
      </c>
      <c r="N216" s="13" t="s">
        <v>1787</v>
      </c>
      <c r="O216" s="15" t="s">
        <v>1989</v>
      </c>
      <c r="P216" s="2" t="s">
        <v>1784</v>
      </c>
      <c r="Q216" s="19">
        <v>3</v>
      </c>
      <c r="R216" s="2" t="s">
        <v>1797</v>
      </c>
      <c r="S216" s="13" t="s">
        <v>1792</v>
      </c>
      <c r="T216" s="17">
        <v>27369</v>
      </c>
      <c r="U216" s="17">
        <v>40153</v>
      </c>
      <c r="V216" s="17">
        <v>41979</v>
      </c>
      <c r="W216" s="17" t="s">
        <v>1798</v>
      </c>
      <c r="X216" s="17" t="s">
        <v>1997</v>
      </c>
      <c r="Y216" s="13">
        <f t="shared" ca="1" si="20"/>
        <v>48174</v>
      </c>
      <c r="Z216" s="13">
        <f t="shared" ca="1" si="21"/>
        <v>2967</v>
      </c>
      <c r="AA216" s="30" t="str">
        <f t="shared" si="17"/>
        <v>Operations</v>
      </c>
    </row>
    <row r="217" spans="1:27" ht="14.4" x14ac:dyDescent="0.3">
      <c r="A217" s="13">
        <v>280</v>
      </c>
      <c r="B217" s="13">
        <v>280</v>
      </c>
      <c r="C217" s="13" t="s">
        <v>262</v>
      </c>
      <c r="D217" s="13" t="s">
        <v>2032</v>
      </c>
      <c r="E217" s="13" t="str">
        <f t="shared" si="18"/>
        <v>Bryce.assner@bnna.com</v>
      </c>
      <c r="F217" s="13" t="s">
        <v>1668</v>
      </c>
      <c r="G217" s="23" t="s">
        <v>1782</v>
      </c>
      <c r="H217" s="24" t="s">
        <v>1716</v>
      </c>
      <c r="I217" s="15" t="s">
        <v>1719</v>
      </c>
      <c r="J217" s="13" t="s">
        <v>2033</v>
      </c>
      <c r="K217" s="15" t="s">
        <v>1731</v>
      </c>
      <c r="L217" s="13" t="s">
        <v>1730</v>
      </c>
      <c r="M217" s="15" t="s">
        <v>1725</v>
      </c>
      <c r="N217" s="13" t="s">
        <v>1787</v>
      </c>
      <c r="O217" s="15" t="s">
        <v>1989</v>
      </c>
      <c r="P217" s="2" t="s">
        <v>1784</v>
      </c>
      <c r="Q217" s="19">
        <v>3</v>
      </c>
      <c r="R217" s="2" t="s">
        <v>1785</v>
      </c>
      <c r="S217" s="13" t="s">
        <v>1795</v>
      </c>
      <c r="T217" s="17">
        <v>28055</v>
      </c>
      <c r="U217" s="17">
        <v>40108</v>
      </c>
      <c r="V217" s="17">
        <v>41934</v>
      </c>
      <c r="W217" s="17" t="s">
        <v>1798</v>
      </c>
      <c r="X217" s="17" t="s">
        <v>1997</v>
      </c>
      <c r="Y217" s="13">
        <f t="shared" ca="1" si="20"/>
        <v>37910</v>
      </c>
      <c r="Z217" s="13">
        <f t="shared" ca="1" si="21"/>
        <v>158</v>
      </c>
      <c r="AA217" s="30" t="str">
        <f t="shared" si="17"/>
        <v>Operations</v>
      </c>
    </row>
    <row r="218" spans="1:27" ht="14.4" x14ac:dyDescent="0.3">
      <c r="A218" s="13">
        <v>281</v>
      </c>
      <c r="B218" s="13">
        <v>281</v>
      </c>
      <c r="C218" s="13" t="s">
        <v>604</v>
      </c>
      <c r="D218" s="13" t="s">
        <v>2032</v>
      </c>
      <c r="E218" s="13" t="str">
        <f t="shared" si="18"/>
        <v>Marcie. Farmer@bnna.com</v>
      </c>
      <c r="F218" s="13" t="s">
        <v>1668</v>
      </c>
      <c r="G218" s="23" t="s">
        <v>1782</v>
      </c>
      <c r="H218" s="24" t="s">
        <v>1716</v>
      </c>
      <c r="I218" s="15" t="s">
        <v>1719</v>
      </c>
      <c r="J218" s="13" t="s">
        <v>2033</v>
      </c>
      <c r="K218" s="15" t="s">
        <v>1731</v>
      </c>
      <c r="L218" s="13" t="s">
        <v>1730</v>
      </c>
      <c r="M218" s="15" t="s">
        <v>1725</v>
      </c>
      <c r="N218" s="13" t="s">
        <v>1787</v>
      </c>
      <c r="O218" s="15" t="s">
        <v>1989</v>
      </c>
      <c r="P218" s="2" t="s">
        <v>1784</v>
      </c>
      <c r="Q218" s="19">
        <v>3</v>
      </c>
      <c r="R218" s="2" t="s">
        <v>1800</v>
      </c>
      <c r="S218" s="13" t="s">
        <v>1793</v>
      </c>
      <c r="T218" s="17">
        <v>21336</v>
      </c>
      <c r="U218" s="17">
        <v>30467</v>
      </c>
      <c r="V218" s="17">
        <v>41790</v>
      </c>
      <c r="W218" s="17" t="s">
        <v>1798</v>
      </c>
      <c r="X218" s="17" t="s">
        <v>1991</v>
      </c>
      <c r="Y218" s="13">
        <f t="shared" ca="1" si="20"/>
        <v>41270</v>
      </c>
      <c r="Z218" s="13">
        <f t="shared" ca="1" si="21"/>
        <v>2656</v>
      </c>
      <c r="AA218" s="30" t="str">
        <f t="shared" si="17"/>
        <v>Operations</v>
      </c>
    </row>
    <row r="219" spans="1:27" ht="14.4" x14ac:dyDescent="0.3">
      <c r="A219" s="13">
        <v>282</v>
      </c>
      <c r="B219" s="13">
        <v>282</v>
      </c>
      <c r="C219" s="13" t="s">
        <v>258</v>
      </c>
      <c r="D219" s="13" t="s">
        <v>2032</v>
      </c>
      <c r="E219" s="13" t="str">
        <f t="shared" si="18"/>
        <v>Ralph.arroll@bnna.com</v>
      </c>
      <c r="F219" s="13" t="s">
        <v>1667</v>
      </c>
      <c r="G219" s="23" t="s">
        <v>1782</v>
      </c>
      <c r="H219" s="24" t="s">
        <v>1716</v>
      </c>
      <c r="I219" s="15" t="s">
        <v>1719</v>
      </c>
      <c r="J219" s="13" t="s">
        <v>2033</v>
      </c>
      <c r="K219" s="15" t="s">
        <v>1731</v>
      </c>
      <c r="L219" s="13" t="s">
        <v>1730</v>
      </c>
      <c r="M219" s="15" t="s">
        <v>1725</v>
      </c>
      <c r="N219" s="13" t="s">
        <v>1787</v>
      </c>
      <c r="O219" s="15" t="s">
        <v>1989</v>
      </c>
      <c r="P219" s="2" t="s">
        <v>1784</v>
      </c>
      <c r="Q219" s="19">
        <v>3</v>
      </c>
      <c r="R219" s="2" t="s">
        <v>1785</v>
      </c>
      <c r="S219" s="13" t="s">
        <v>1795</v>
      </c>
      <c r="T219" s="17">
        <v>29453</v>
      </c>
      <c r="U219" s="17">
        <v>40045</v>
      </c>
      <c r="V219" s="17">
        <v>41871</v>
      </c>
      <c r="W219" s="17" t="s">
        <v>1798</v>
      </c>
      <c r="X219" s="17" t="s">
        <v>1997</v>
      </c>
      <c r="Y219" s="13">
        <f t="shared" ca="1" si="20"/>
        <v>37555</v>
      </c>
      <c r="Z219" s="13">
        <f t="shared" ca="1" si="21"/>
        <v>1351</v>
      </c>
      <c r="AA219" s="30" t="str">
        <f t="shared" si="17"/>
        <v>Operations</v>
      </c>
    </row>
    <row r="220" spans="1:27" ht="14.4" x14ac:dyDescent="0.3">
      <c r="A220" s="13">
        <v>283</v>
      </c>
      <c r="B220" s="13">
        <v>283</v>
      </c>
      <c r="C220" s="13" t="s">
        <v>1203</v>
      </c>
      <c r="D220" s="13" t="s">
        <v>2032</v>
      </c>
      <c r="E220" s="13" t="str">
        <f t="shared" si="18"/>
        <v>Zenia.Cannon@bnna.com</v>
      </c>
      <c r="F220" s="13" t="s">
        <v>1668</v>
      </c>
      <c r="G220" s="23" t="s">
        <v>1782</v>
      </c>
      <c r="H220" s="24" t="s">
        <v>1716</v>
      </c>
      <c r="I220" s="15" t="s">
        <v>1720</v>
      </c>
      <c r="J220" s="13" t="s">
        <v>2033</v>
      </c>
      <c r="K220" s="15" t="s">
        <v>1731</v>
      </c>
      <c r="L220" s="13" t="s">
        <v>1730</v>
      </c>
      <c r="M220" s="15" t="s">
        <v>1725</v>
      </c>
      <c r="N220" s="13" t="s">
        <v>1787</v>
      </c>
      <c r="O220" s="15" t="s">
        <v>1989</v>
      </c>
      <c r="P220" s="2" t="s">
        <v>1784</v>
      </c>
      <c r="Q220" s="19">
        <v>3</v>
      </c>
      <c r="R220" s="2" t="s">
        <v>1797</v>
      </c>
      <c r="S220" s="13" t="s">
        <v>1794</v>
      </c>
      <c r="T220" s="17">
        <v>27080</v>
      </c>
      <c r="U220" s="17">
        <v>39864</v>
      </c>
      <c r="V220" s="17">
        <v>41690</v>
      </c>
      <c r="W220" s="17" t="s">
        <v>1798</v>
      </c>
      <c r="X220" s="17" t="s">
        <v>1997</v>
      </c>
      <c r="Y220" s="13">
        <f t="shared" ca="1" si="20"/>
        <v>58442</v>
      </c>
      <c r="Z220" s="13">
        <f t="shared" ca="1" si="21"/>
        <v>2057</v>
      </c>
      <c r="AA220" s="30" t="str">
        <f t="shared" si="17"/>
        <v>Operations</v>
      </c>
    </row>
    <row r="221" spans="1:27" ht="14.4" x14ac:dyDescent="0.3">
      <c r="A221" s="13">
        <v>284</v>
      </c>
      <c r="B221" s="13">
        <v>284</v>
      </c>
      <c r="C221" s="13" t="s">
        <v>556</v>
      </c>
      <c r="D221" s="13" t="s">
        <v>2032</v>
      </c>
      <c r="E221" s="13" t="str">
        <f t="shared" si="18"/>
        <v>Konrad. Kramer@bnna.com</v>
      </c>
      <c r="F221" s="13" t="s">
        <v>1669</v>
      </c>
      <c r="G221" s="23" t="s">
        <v>1782</v>
      </c>
      <c r="H221" s="24" t="s">
        <v>1716</v>
      </c>
      <c r="I221" s="15" t="s">
        <v>1720</v>
      </c>
      <c r="J221" s="13" t="s">
        <v>2033</v>
      </c>
      <c r="K221" s="15" t="s">
        <v>1731</v>
      </c>
      <c r="L221" s="13" t="s">
        <v>1730</v>
      </c>
      <c r="M221" s="15" t="s">
        <v>1725</v>
      </c>
      <c r="N221" s="13" t="s">
        <v>1787</v>
      </c>
      <c r="O221" s="15" t="s">
        <v>1989</v>
      </c>
      <c r="P221" s="2" t="s">
        <v>1784</v>
      </c>
      <c r="Q221" s="19">
        <v>3</v>
      </c>
      <c r="R221" s="2" t="s">
        <v>1799</v>
      </c>
      <c r="S221" s="13" t="s">
        <v>1795</v>
      </c>
      <c r="T221" s="17">
        <v>25802</v>
      </c>
      <c r="U221" s="17">
        <v>36029</v>
      </c>
      <c r="V221" s="17">
        <v>41873</v>
      </c>
      <c r="W221" s="17" t="s">
        <v>1798</v>
      </c>
      <c r="X221" s="17" t="s">
        <v>1997</v>
      </c>
      <c r="Y221" s="13">
        <f t="shared" ca="1" si="20"/>
        <v>50492</v>
      </c>
      <c r="Z221" s="13">
        <f t="shared" ca="1" si="21"/>
        <v>103</v>
      </c>
      <c r="AA221" s="30" t="str">
        <f t="shared" si="17"/>
        <v>Operations</v>
      </c>
    </row>
    <row r="222" spans="1:27" ht="14.4" x14ac:dyDescent="0.3">
      <c r="A222" s="13">
        <v>285</v>
      </c>
      <c r="B222" s="13">
        <v>285</v>
      </c>
      <c r="C222" s="1" t="s">
        <v>1465</v>
      </c>
      <c r="D222" s="13" t="s">
        <v>2032</v>
      </c>
      <c r="E222" s="13" t="str">
        <f t="shared" si="18"/>
        <v>Kim.tein@bnna.com</v>
      </c>
      <c r="F222" s="13" t="s">
        <v>1668</v>
      </c>
      <c r="G222" s="23" t="s">
        <v>1782</v>
      </c>
      <c r="H222" s="24" t="s">
        <v>1716</v>
      </c>
      <c r="I222" s="15" t="s">
        <v>1720</v>
      </c>
      <c r="J222" s="13" t="s">
        <v>2033</v>
      </c>
      <c r="K222" s="15" t="s">
        <v>1731</v>
      </c>
      <c r="L222" s="22" t="s">
        <v>1730</v>
      </c>
      <c r="M222" s="15" t="s">
        <v>1725</v>
      </c>
      <c r="N222" s="13" t="s">
        <v>1787</v>
      </c>
      <c r="O222" s="15" t="s">
        <v>1989</v>
      </c>
      <c r="P222" s="2" t="s">
        <v>1784</v>
      </c>
      <c r="Q222" s="19">
        <v>3</v>
      </c>
      <c r="R222" s="2" t="s">
        <v>1797</v>
      </c>
      <c r="S222" s="13" t="s">
        <v>1796</v>
      </c>
      <c r="T222" s="17">
        <v>22453</v>
      </c>
      <c r="U222" s="17">
        <v>37063</v>
      </c>
      <c r="V222" s="17">
        <v>41811</v>
      </c>
      <c r="W222" s="17" t="s">
        <v>1798</v>
      </c>
      <c r="X222" s="17" t="s">
        <v>1994</v>
      </c>
      <c r="Y222" s="13">
        <f t="shared" ca="1" si="20"/>
        <v>42295</v>
      </c>
      <c r="Z222" s="13">
        <f t="shared" ca="1" si="21"/>
        <v>1825</v>
      </c>
      <c r="AA222" s="30" t="str">
        <f t="shared" si="17"/>
        <v>Operations</v>
      </c>
    </row>
    <row r="223" spans="1:27" ht="14.4" x14ac:dyDescent="0.3">
      <c r="A223" s="13">
        <v>286</v>
      </c>
      <c r="B223" s="13">
        <v>286</v>
      </c>
      <c r="C223" s="1" t="s">
        <v>1613</v>
      </c>
      <c r="D223" s="13" t="s">
        <v>2032</v>
      </c>
      <c r="E223" s="13" t="str">
        <f t="shared" si="18"/>
        <v>Hollee.ee Webb@bnna.com</v>
      </c>
      <c r="F223" s="13" t="s">
        <v>1668</v>
      </c>
      <c r="G223" s="23" t="s">
        <v>1782</v>
      </c>
      <c r="H223" s="24" t="s">
        <v>1716</v>
      </c>
      <c r="I223" s="15" t="s">
        <v>1720</v>
      </c>
      <c r="J223" s="13" t="s">
        <v>2033</v>
      </c>
      <c r="K223" s="15" t="s">
        <v>1731</v>
      </c>
      <c r="L223" s="20" t="s">
        <v>1730</v>
      </c>
      <c r="M223" s="15" t="s">
        <v>1725</v>
      </c>
      <c r="N223" s="13" t="s">
        <v>1787</v>
      </c>
      <c r="O223" s="15" t="s">
        <v>1989</v>
      </c>
      <c r="P223" s="15" t="s">
        <v>1790</v>
      </c>
      <c r="Q223" s="19">
        <v>2</v>
      </c>
      <c r="R223" s="2" t="s">
        <v>1797</v>
      </c>
      <c r="S223" s="13" t="s">
        <v>1794</v>
      </c>
      <c r="T223" s="17">
        <v>24756</v>
      </c>
      <c r="U223" s="17">
        <v>35349</v>
      </c>
      <c r="V223" s="17">
        <v>41923</v>
      </c>
      <c r="W223" s="17" t="s">
        <v>1798</v>
      </c>
      <c r="X223" s="17" t="s">
        <v>1994</v>
      </c>
      <c r="Y223" s="13">
        <f ca="1">RANDBETWEEN(10000,40000)</f>
        <v>25056</v>
      </c>
      <c r="Z223" s="13">
        <v>0</v>
      </c>
      <c r="AA223" s="30" t="str">
        <f t="shared" si="17"/>
        <v>Operations</v>
      </c>
    </row>
    <row r="224" spans="1:27" ht="14.4" x14ac:dyDescent="0.3">
      <c r="A224" s="13">
        <v>287</v>
      </c>
      <c r="B224" s="13">
        <v>287</v>
      </c>
      <c r="C224" s="20" t="s">
        <v>627</v>
      </c>
      <c r="D224" s="13" t="s">
        <v>2032</v>
      </c>
      <c r="E224" s="13" t="str">
        <f t="shared" si="18"/>
        <v>Melissa.a Gibson@bnna.com</v>
      </c>
      <c r="F224" s="13" t="s">
        <v>1668</v>
      </c>
      <c r="G224" s="23" t="s">
        <v>1782</v>
      </c>
      <c r="H224" s="24" t="s">
        <v>1716</v>
      </c>
      <c r="I224" s="15" t="s">
        <v>1720</v>
      </c>
      <c r="J224" s="13" t="s">
        <v>2033</v>
      </c>
      <c r="K224" s="15" t="s">
        <v>1731</v>
      </c>
      <c r="L224" s="22" t="s">
        <v>1730</v>
      </c>
      <c r="M224" s="15" t="s">
        <v>1725</v>
      </c>
      <c r="N224" s="13" t="s">
        <v>1787</v>
      </c>
      <c r="O224" s="15" t="s">
        <v>1989</v>
      </c>
      <c r="P224" s="15" t="s">
        <v>1790</v>
      </c>
      <c r="Q224" s="19">
        <v>1</v>
      </c>
      <c r="R224" s="2" t="s">
        <v>1797</v>
      </c>
      <c r="S224" s="13" t="s">
        <v>1795</v>
      </c>
      <c r="T224" s="17">
        <v>29034</v>
      </c>
      <c r="U224" s="17">
        <v>39261</v>
      </c>
      <c r="V224" s="17">
        <v>41818</v>
      </c>
      <c r="W224" s="17" t="s">
        <v>1798</v>
      </c>
      <c r="X224" s="17" t="s">
        <v>1991</v>
      </c>
      <c r="Y224" s="13">
        <f ca="1">RANDBETWEEN(10000,40000)</f>
        <v>17881</v>
      </c>
      <c r="Z224" s="13">
        <v>0</v>
      </c>
      <c r="AA224" s="30" t="str">
        <f t="shared" si="17"/>
        <v>Operations</v>
      </c>
    </row>
    <row r="225" spans="1:27" ht="14.4" x14ac:dyDescent="0.3">
      <c r="A225" s="13">
        <v>288</v>
      </c>
      <c r="B225" s="13">
        <v>288</v>
      </c>
      <c r="C225" s="13" t="s">
        <v>1171</v>
      </c>
      <c r="D225" s="13" t="s">
        <v>2032</v>
      </c>
      <c r="E225" s="13" t="str">
        <f t="shared" si="18"/>
        <v>Whoopi.ardenas@bnna.com</v>
      </c>
      <c r="F225" s="13" t="s">
        <v>1668</v>
      </c>
      <c r="G225" s="23" t="s">
        <v>1782</v>
      </c>
      <c r="H225" s="24" t="s">
        <v>1716</v>
      </c>
      <c r="I225" s="15" t="s">
        <v>1720</v>
      </c>
      <c r="J225" s="13" t="s">
        <v>2033</v>
      </c>
      <c r="K225" s="15" t="s">
        <v>1731</v>
      </c>
      <c r="L225" s="22" t="s">
        <v>1730</v>
      </c>
      <c r="M225" s="15" t="s">
        <v>1725</v>
      </c>
      <c r="N225" s="13" t="s">
        <v>1787</v>
      </c>
      <c r="O225" s="15" t="s">
        <v>1989</v>
      </c>
      <c r="P225" s="2" t="s">
        <v>1784</v>
      </c>
      <c r="Q225" s="19">
        <v>3</v>
      </c>
      <c r="R225" s="2" t="s">
        <v>1800</v>
      </c>
      <c r="S225" s="13" t="s">
        <v>1796</v>
      </c>
      <c r="T225" s="17">
        <v>26189</v>
      </c>
      <c r="U225" s="17">
        <v>38243</v>
      </c>
      <c r="V225" s="17">
        <v>41895</v>
      </c>
      <c r="W225" s="17" t="s">
        <v>1798</v>
      </c>
      <c r="X225" s="17" t="s">
        <v>1993</v>
      </c>
      <c r="Y225" s="13">
        <f ca="1">RANDBETWEEN(35000,65000)</f>
        <v>40555</v>
      </c>
      <c r="Z225" s="13">
        <f ca="1">RANDBETWEEN(0,3000)</f>
        <v>159</v>
      </c>
      <c r="AA225" s="30" t="str">
        <f t="shared" si="17"/>
        <v>Operations</v>
      </c>
    </row>
    <row r="226" spans="1:27" ht="14.4" x14ac:dyDescent="0.3">
      <c r="A226" s="13">
        <v>289</v>
      </c>
      <c r="B226" s="13">
        <v>289</v>
      </c>
      <c r="C226" s="13" t="s">
        <v>277</v>
      </c>
      <c r="D226" s="13" t="s">
        <v>2032</v>
      </c>
      <c r="E226" s="13" t="str">
        <f t="shared" si="18"/>
        <v>Caterina.rina Pera@bnna.com</v>
      </c>
      <c r="F226" s="13" t="s">
        <v>1668</v>
      </c>
      <c r="G226" s="23" t="s">
        <v>1782</v>
      </c>
      <c r="H226" s="24" t="s">
        <v>1716</v>
      </c>
      <c r="I226" s="15" t="s">
        <v>1721</v>
      </c>
      <c r="J226" s="13" t="s">
        <v>2033</v>
      </c>
      <c r="K226" s="15" t="s">
        <v>1731</v>
      </c>
      <c r="L226" s="13" t="s">
        <v>1730</v>
      </c>
      <c r="M226" s="15" t="s">
        <v>1725</v>
      </c>
      <c r="N226" s="13" t="s">
        <v>1787</v>
      </c>
      <c r="O226" s="15" t="s">
        <v>1989</v>
      </c>
      <c r="P226" s="2" t="s">
        <v>1784</v>
      </c>
      <c r="Q226" s="19">
        <v>3</v>
      </c>
      <c r="R226" s="2" t="s">
        <v>1785</v>
      </c>
      <c r="S226" s="13" t="s">
        <v>1795</v>
      </c>
      <c r="T226" s="17">
        <v>20171</v>
      </c>
      <c r="U226" s="17">
        <v>31859</v>
      </c>
      <c r="V226" s="17">
        <v>41721</v>
      </c>
      <c r="W226" s="17" t="s">
        <v>1798</v>
      </c>
      <c r="X226" s="17" t="s">
        <v>1993</v>
      </c>
      <c r="Y226" s="13">
        <f ca="1">RANDBETWEEN(35000,65000)</f>
        <v>63440</v>
      </c>
      <c r="Z226" s="13">
        <f ca="1">RANDBETWEEN(0,3000)</f>
        <v>143</v>
      </c>
      <c r="AA226" s="30" t="str">
        <f t="shared" si="17"/>
        <v>Operations</v>
      </c>
    </row>
    <row r="227" spans="1:27" ht="14.4" x14ac:dyDescent="0.3">
      <c r="A227" s="13">
        <v>290</v>
      </c>
      <c r="B227" s="13">
        <v>290</v>
      </c>
      <c r="C227" s="13" t="s">
        <v>1047</v>
      </c>
      <c r="D227" s="13" t="s">
        <v>2032</v>
      </c>
      <c r="E227" s="13" t="str">
        <f t="shared" si="18"/>
        <v>Rogan.ccarty@bnna.com</v>
      </c>
      <c r="F227" s="13" t="s">
        <v>1667</v>
      </c>
      <c r="G227" s="23" t="s">
        <v>1782</v>
      </c>
      <c r="H227" s="24" t="s">
        <v>1716</v>
      </c>
      <c r="I227" s="15" t="s">
        <v>1721</v>
      </c>
      <c r="J227" s="13" t="s">
        <v>2033</v>
      </c>
      <c r="K227" s="15" t="s">
        <v>1731</v>
      </c>
      <c r="L227" s="20" t="s">
        <v>1730</v>
      </c>
      <c r="M227" s="15" t="s">
        <v>1725</v>
      </c>
      <c r="N227" s="13" t="s">
        <v>1787</v>
      </c>
      <c r="O227" s="15" t="s">
        <v>1989</v>
      </c>
      <c r="P227" s="15" t="s">
        <v>1790</v>
      </c>
      <c r="Q227" s="19">
        <v>2</v>
      </c>
      <c r="R227" s="2" t="s">
        <v>1785</v>
      </c>
      <c r="S227" s="13" t="s">
        <v>1795</v>
      </c>
      <c r="T227" s="17">
        <v>24619</v>
      </c>
      <c r="U227" s="17">
        <v>39960</v>
      </c>
      <c r="V227" s="17">
        <v>41786</v>
      </c>
      <c r="W227" s="17" t="s">
        <v>1798</v>
      </c>
      <c r="X227" s="17" t="s">
        <v>1994</v>
      </c>
      <c r="Y227" s="13">
        <f ca="1">RANDBETWEEN(10000,40000)</f>
        <v>19847</v>
      </c>
      <c r="Z227" s="13">
        <v>0</v>
      </c>
      <c r="AA227" s="30" t="str">
        <f t="shared" si="17"/>
        <v>Operations</v>
      </c>
    </row>
    <row r="228" spans="1:27" ht="14.4" x14ac:dyDescent="0.3">
      <c r="A228" s="13">
        <v>291</v>
      </c>
      <c r="B228" s="13">
        <v>291</v>
      </c>
      <c r="C228" s="13" t="s">
        <v>635</v>
      </c>
      <c r="D228" s="13" t="s">
        <v>2032</v>
      </c>
      <c r="E228" s="13" t="str">
        <f t="shared" si="18"/>
        <v>Ming.ng Li@bnna.com</v>
      </c>
      <c r="F228" s="13" t="s">
        <v>1668</v>
      </c>
      <c r="G228" s="23" t="s">
        <v>1782</v>
      </c>
      <c r="H228" s="24" t="s">
        <v>1716</v>
      </c>
      <c r="I228" s="15" t="s">
        <v>1721</v>
      </c>
      <c r="J228" s="13" t="s">
        <v>2033</v>
      </c>
      <c r="K228" s="15" t="s">
        <v>1731</v>
      </c>
      <c r="L228" s="20" t="s">
        <v>1730</v>
      </c>
      <c r="M228" s="15" t="s">
        <v>1725</v>
      </c>
      <c r="N228" s="13" t="s">
        <v>1787</v>
      </c>
      <c r="O228" s="15" t="s">
        <v>1989</v>
      </c>
      <c r="P228" s="15" t="s">
        <v>1790</v>
      </c>
      <c r="Q228" s="19">
        <v>2</v>
      </c>
      <c r="R228" s="2" t="s">
        <v>1797</v>
      </c>
      <c r="S228" s="13" t="s">
        <v>1793</v>
      </c>
      <c r="T228" s="17">
        <v>23130</v>
      </c>
      <c r="U228" s="17">
        <v>38106</v>
      </c>
      <c r="V228" s="17">
        <v>41758</v>
      </c>
      <c r="W228" s="17" t="s">
        <v>1798</v>
      </c>
      <c r="X228" s="17" t="s">
        <v>1994</v>
      </c>
      <c r="Y228" s="13">
        <f ca="1">RANDBETWEEN(10000,40000)</f>
        <v>22072</v>
      </c>
      <c r="Z228" s="13">
        <v>0</v>
      </c>
      <c r="AA228" s="30" t="str">
        <f t="shared" si="17"/>
        <v>Operations</v>
      </c>
    </row>
    <row r="229" spans="1:27" ht="14.4" x14ac:dyDescent="0.3">
      <c r="A229" s="13">
        <v>292</v>
      </c>
      <c r="B229" s="13">
        <v>292</v>
      </c>
      <c r="C229" s="13" t="s">
        <v>345</v>
      </c>
      <c r="D229" s="13" t="s">
        <v>2032</v>
      </c>
      <c r="E229" s="13" t="str">
        <f t="shared" si="18"/>
        <v>Fredericka.ka Morrison@bnna.com</v>
      </c>
      <c r="F229" s="13" t="s">
        <v>1668</v>
      </c>
      <c r="G229" s="23" t="s">
        <v>1782</v>
      </c>
      <c r="H229" s="24" t="s">
        <v>1716</v>
      </c>
      <c r="I229" s="15" t="s">
        <v>1721</v>
      </c>
      <c r="J229" s="13" t="s">
        <v>2033</v>
      </c>
      <c r="K229" s="15" t="s">
        <v>1731</v>
      </c>
      <c r="L229" s="20" t="s">
        <v>1730</v>
      </c>
      <c r="M229" s="15" t="s">
        <v>1725</v>
      </c>
      <c r="N229" s="13" t="s">
        <v>1787</v>
      </c>
      <c r="O229" s="15" t="s">
        <v>1989</v>
      </c>
      <c r="P229" s="15" t="s">
        <v>1790</v>
      </c>
      <c r="Q229" s="19">
        <v>2</v>
      </c>
      <c r="R229" s="2" t="s">
        <v>1797</v>
      </c>
      <c r="S229" s="13" t="s">
        <v>1792</v>
      </c>
      <c r="T229" s="17">
        <v>19675</v>
      </c>
      <c r="U229" s="17">
        <v>36842</v>
      </c>
      <c r="V229" s="17">
        <v>41955</v>
      </c>
      <c r="W229" s="17" t="s">
        <v>1989</v>
      </c>
      <c r="X229" s="17" t="s">
        <v>1991</v>
      </c>
      <c r="Y229" s="13">
        <f ca="1">RANDBETWEEN(10000,40000)</f>
        <v>11735</v>
      </c>
      <c r="Z229" s="13">
        <v>0</v>
      </c>
      <c r="AA229" s="30" t="str">
        <f t="shared" si="17"/>
        <v>Operations</v>
      </c>
    </row>
    <row r="230" spans="1:27" ht="14.4" x14ac:dyDescent="0.3">
      <c r="A230" s="13">
        <v>293</v>
      </c>
      <c r="B230" s="13">
        <v>293</v>
      </c>
      <c r="C230" s="13" t="s">
        <v>355</v>
      </c>
      <c r="D230" s="13" t="s">
        <v>2032</v>
      </c>
      <c r="E230" s="13" t="str">
        <f t="shared" si="18"/>
        <v>Dane.orsey@bnna.com</v>
      </c>
      <c r="F230" s="13" t="s">
        <v>1667</v>
      </c>
      <c r="G230" s="23" t="s">
        <v>1782</v>
      </c>
      <c r="H230" s="24" t="s">
        <v>1716</v>
      </c>
      <c r="I230" s="15" t="s">
        <v>1721</v>
      </c>
      <c r="J230" s="13" t="s">
        <v>2033</v>
      </c>
      <c r="K230" s="15" t="s">
        <v>1731</v>
      </c>
      <c r="L230" s="20" t="s">
        <v>1730</v>
      </c>
      <c r="M230" s="15" t="s">
        <v>1725</v>
      </c>
      <c r="N230" s="13" t="s">
        <v>1787</v>
      </c>
      <c r="O230" s="15" t="s">
        <v>1989</v>
      </c>
      <c r="P230" s="15" t="s">
        <v>1790</v>
      </c>
      <c r="Q230" s="19">
        <v>2</v>
      </c>
      <c r="R230" s="2" t="s">
        <v>1797</v>
      </c>
      <c r="S230" s="13" t="s">
        <v>1795</v>
      </c>
      <c r="T230" s="17">
        <v>22567</v>
      </c>
      <c r="U230" s="17">
        <v>39368</v>
      </c>
      <c r="V230" s="17">
        <v>41925</v>
      </c>
      <c r="W230" s="17" t="s">
        <v>1798</v>
      </c>
      <c r="X230" s="17" t="s">
        <v>1993</v>
      </c>
      <c r="Y230" s="13">
        <f ca="1">RANDBETWEEN(10000,40000)</f>
        <v>12286</v>
      </c>
      <c r="Z230" s="13">
        <v>0</v>
      </c>
      <c r="AA230" s="30" t="str">
        <f t="shared" si="17"/>
        <v>Operations</v>
      </c>
    </row>
    <row r="231" spans="1:27" ht="14.4" x14ac:dyDescent="0.3">
      <c r="A231" s="13">
        <v>294</v>
      </c>
      <c r="B231" s="13">
        <v>294</v>
      </c>
      <c r="C231" s="1" t="s">
        <v>1317</v>
      </c>
      <c r="D231" s="13" t="s">
        <v>2032</v>
      </c>
      <c r="E231" s="13" t="str">
        <f t="shared" si="18"/>
        <v>Camden.en Frye@bnna.com</v>
      </c>
      <c r="F231" s="13" t="s">
        <v>1667</v>
      </c>
      <c r="G231" s="23" t="s">
        <v>1782</v>
      </c>
      <c r="H231" s="24" t="s">
        <v>1716</v>
      </c>
      <c r="I231" s="15" t="s">
        <v>1721</v>
      </c>
      <c r="J231" s="13" t="s">
        <v>2033</v>
      </c>
      <c r="K231" s="15" t="s">
        <v>1731</v>
      </c>
      <c r="L231" s="13" t="s">
        <v>1730</v>
      </c>
      <c r="M231" s="15" t="s">
        <v>1725</v>
      </c>
      <c r="N231" s="13" t="s">
        <v>1787</v>
      </c>
      <c r="O231" s="15" t="s">
        <v>1989</v>
      </c>
      <c r="P231" s="15" t="s">
        <v>1790</v>
      </c>
      <c r="Q231" s="19">
        <v>2</v>
      </c>
      <c r="R231" s="2" t="s">
        <v>1797</v>
      </c>
      <c r="S231" s="13" t="s">
        <v>1795</v>
      </c>
      <c r="T231" s="17">
        <v>23633</v>
      </c>
      <c r="U231" s="17">
        <v>33860</v>
      </c>
      <c r="V231" s="17">
        <v>41895</v>
      </c>
      <c r="W231" s="17" t="s">
        <v>1798</v>
      </c>
      <c r="X231" s="17" t="s">
        <v>1995</v>
      </c>
      <c r="Y231" s="13">
        <f ca="1">RANDBETWEEN(10000,40000)</f>
        <v>22447</v>
      </c>
      <c r="Z231" s="13">
        <v>0</v>
      </c>
      <c r="AA231" s="30" t="str">
        <f t="shared" si="17"/>
        <v>Operations</v>
      </c>
    </row>
    <row r="232" spans="1:27" ht="14.4" x14ac:dyDescent="0.3">
      <c r="A232" s="13">
        <v>295</v>
      </c>
      <c r="B232" s="13">
        <v>295</v>
      </c>
      <c r="C232" s="1" t="s">
        <v>1663</v>
      </c>
      <c r="D232" s="13" t="s">
        <v>2032</v>
      </c>
      <c r="E232" s="13" t="str">
        <f t="shared" si="18"/>
        <v>Naomi.Carter@bnna.com</v>
      </c>
      <c r="F232" s="13" t="s">
        <v>1668</v>
      </c>
      <c r="G232" s="23" t="s">
        <v>1782</v>
      </c>
      <c r="H232" s="24" t="s">
        <v>1716</v>
      </c>
      <c r="I232" s="15" t="s">
        <v>1722</v>
      </c>
      <c r="J232" s="13" t="s">
        <v>1732</v>
      </c>
      <c r="K232" s="13" t="s">
        <v>1738</v>
      </c>
      <c r="M232" s="13" t="s">
        <v>1729</v>
      </c>
      <c r="N232" s="13" t="s">
        <v>1787</v>
      </c>
      <c r="O232" s="15" t="s">
        <v>1989</v>
      </c>
      <c r="P232" s="2" t="s">
        <v>1784</v>
      </c>
      <c r="Q232" s="19">
        <v>3</v>
      </c>
      <c r="R232" s="2" t="s">
        <v>1797</v>
      </c>
      <c r="S232" s="13" t="s">
        <v>1795</v>
      </c>
      <c r="T232" s="17">
        <v>29108</v>
      </c>
      <c r="U232" s="17">
        <v>40066</v>
      </c>
      <c r="V232" s="17">
        <v>41892</v>
      </c>
      <c r="W232" s="17" t="s">
        <v>1798</v>
      </c>
      <c r="X232" s="17" t="s">
        <v>1995</v>
      </c>
      <c r="Y232" s="13">
        <f t="shared" ref="Y232:Y245" ca="1" si="22">RANDBETWEEN(35000,65000)</f>
        <v>52307</v>
      </c>
      <c r="Z232" s="13">
        <f t="shared" ref="Z232:Z245" ca="1" si="23">RANDBETWEEN(0,3000)</f>
        <v>1141</v>
      </c>
      <c r="AA232" s="30" t="str">
        <f t="shared" si="17"/>
        <v>Operations</v>
      </c>
    </row>
    <row r="233" spans="1:27" ht="14.4" x14ac:dyDescent="0.3">
      <c r="A233" s="13">
        <v>296</v>
      </c>
      <c r="B233" s="13">
        <v>296</v>
      </c>
      <c r="C233" s="1" t="s">
        <v>1274</v>
      </c>
      <c r="D233" s="13" t="s">
        <v>2032</v>
      </c>
      <c r="E233" s="13" t="str">
        <f t="shared" si="18"/>
        <v>Coby.awson@bnna.com</v>
      </c>
      <c r="F233" s="13" t="s">
        <v>1667</v>
      </c>
      <c r="G233" s="23" t="s">
        <v>1782</v>
      </c>
      <c r="H233" s="24" t="s">
        <v>1716</v>
      </c>
      <c r="I233" s="15" t="s">
        <v>1722</v>
      </c>
      <c r="J233" s="13" t="s">
        <v>1732</v>
      </c>
      <c r="K233" s="13" t="s">
        <v>1738</v>
      </c>
      <c r="M233" s="13" t="s">
        <v>1729</v>
      </c>
      <c r="N233" s="13" t="s">
        <v>1787</v>
      </c>
      <c r="O233" s="15" t="s">
        <v>1989</v>
      </c>
      <c r="P233" s="2" t="s">
        <v>1784</v>
      </c>
      <c r="Q233" s="19">
        <v>3</v>
      </c>
      <c r="R233" s="2" t="s">
        <v>1797</v>
      </c>
      <c r="S233" s="13" t="s">
        <v>1795</v>
      </c>
      <c r="T233" s="17">
        <v>21519</v>
      </c>
      <c r="U233" s="17">
        <v>29555</v>
      </c>
      <c r="V233" s="17">
        <v>41973</v>
      </c>
      <c r="W233" s="17" t="s">
        <v>1798</v>
      </c>
      <c r="X233" s="17" t="s">
        <v>1995</v>
      </c>
      <c r="Y233" s="13">
        <f t="shared" ca="1" si="22"/>
        <v>47627</v>
      </c>
      <c r="Z233" s="13">
        <f t="shared" ca="1" si="23"/>
        <v>2507</v>
      </c>
      <c r="AA233" s="30" t="str">
        <f t="shared" si="17"/>
        <v>Operations</v>
      </c>
    </row>
    <row r="234" spans="1:27" ht="14.4" x14ac:dyDescent="0.3">
      <c r="A234" s="13">
        <v>297</v>
      </c>
      <c r="B234" s="13">
        <v>297</v>
      </c>
      <c r="C234" s="13" t="s">
        <v>203</v>
      </c>
      <c r="D234" s="13" t="s">
        <v>2032</v>
      </c>
      <c r="E234" s="13" t="str">
        <f t="shared" si="18"/>
        <v>Axel.mfelt@bnna.com</v>
      </c>
      <c r="F234" s="13" t="s">
        <v>1667</v>
      </c>
      <c r="G234" s="23" t="s">
        <v>1782</v>
      </c>
      <c r="H234" s="24" t="s">
        <v>1716</v>
      </c>
      <c r="I234" s="15" t="s">
        <v>1722</v>
      </c>
      <c r="J234" s="13" t="s">
        <v>1732</v>
      </c>
      <c r="K234" s="13" t="s">
        <v>1773</v>
      </c>
      <c r="L234" s="7" t="s">
        <v>1769</v>
      </c>
      <c r="M234" s="13" t="s">
        <v>1769</v>
      </c>
      <c r="N234" s="13" t="s">
        <v>1787</v>
      </c>
      <c r="O234" s="15" t="s">
        <v>1989</v>
      </c>
      <c r="P234" s="2" t="s">
        <v>1784</v>
      </c>
      <c r="Q234" s="19">
        <v>3</v>
      </c>
      <c r="R234" s="2" t="s">
        <v>1799</v>
      </c>
      <c r="S234" s="13" t="s">
        <v>1796</v>
      </c>
      <c r="T234" s="17">
        <v>28553</v>
      </c>
      <c r="U234" s="17">
        <v>36589</v>
      </c>
      <c r="V234" s="17">
        <v>41702</v>
      </c>
      <c r="W234" s="17" t="s">
        <v>1798</v>
      </c>
      <c r="X234" s="17" t="s">
        <v>1995</v>
      </c>
      <c r="Y234" s="13">
        <f t="shared" ca="1" si="22"/>
        <v>36275</v>
      </c>
      <c r="Z234" s="13">
        <f t="shared" ca="1" si="23"/>
        <v>2087</v>
      </c>
      <c r="AA234" s="30" t="str">
        <f t="shared" si="17"/>
        <v>Operations</v>
      </c>
    </row>
    <row r="235" spans="1:27" ht="14.4" x14ac:dyDescent="0.3">
      <c r="A235" s="13">
        <v>298</v>
      </c>
      <c r="B235" s="13">
        <v>298</v>
      </c>
      <c r="C235" s="1" t="s">
        <v>1068</v>
      </c>
      <c r="D235" s="13" t="s">
        <v>2032</v>
      </c>
      <c r="E235" s="13" t="str">
        <f t="shared" si="18"/>
        <v>Branden.den Soto@bnna.com</v>
      </c>
      <c r="F235" s="13" t="s">
        <v>1669</v>
      </c>
      <c r="G235" s="23" t="s">
        <v>1782</v>
      </c>
      <c r="H235" s="24" t="s">
        <v>1716</v>
      </c>
      <c r="I235" s="15" t="s">
        <v>1722</v>
      </c>
      <c r="J235" s="13" t="s">
        <v>1732</v>
      </c>
      <c r="K235" s="13" t="s">
        <v>1733</v>
      </c>
      <c r="L235" s="2" t="s">
        <v>1734</v>
      </c>
      <c r="M235" s="13" t="s">
        <v>1726</v>
      </c>
      <c r="N235" s="13" t="s">
        <v>1787</v>
      </c>
      <c r="O235" s="15" t="s">
        <v>1989</v>
      </c>
      <c r="P235" s="2" t="s">
        <v>1784</v>
      </c>
      <c r="Q235" s="19">
        <v>3</v>
      </c>
      <c r="R235" s="2" t="s">
        <v>1799</v>
      </c>
      <c r="S235" s="13" t="s">
        <v>1794</v>
      </c>
      <c r="T235" s="17">
        <v>21407</v>
      </c>
      <c r="U235" s="17">
        <v>34191</v>
      </c>
      <c r="V235" s="17">
        <v>41861</v>
      </c>
      <c r="W235" s="17" t="s">
        <v>1798</v>
      </c>
      <c r="X235" s="17" t="s">
        <v>1995</v>
      </c>
      <c r="Y235" s="13">
        <f t="shared" ca="1" si="22"/>
        <v>42889</v>
      </c>
      <c r="Z235" s="13">
        <f t="shared" ca="1" si="23"/>
        <v>358</v>
      </c>
      <c r="AA235" s="30" t="str">
        <f t="shared" si="17"/>
        <v>Operations</v>
      </c>
    </row>
    <row r="236" spans="1:27" ht="14.4" x14ac:dyDescent="0.3">
      <c r="A236" s="13">
        <v>299</v>
      </c>
      <c r="B236" s="13">
        <v>299</v>
      </c>
      <c r="C236" s="1" t="s">
        <v>1395</v>
      </c>
      <c r="D236" s="13" t="s">
        <v>2032</v>
      </c>
      <c r="E236" s="13" t="str">
        <f t="shared" si="18"/>
        <v>Tanisha.a Hudson@bnna.com</v>
      </c>
      <c r="F236" s="13" t="s">
        <v>1668</v>
      </c>
      <c r="G236" s="23" t="s">
        <v>1782</v>
      </c>
      <c r="H236" s="24" t="s">
        <v>1716</v>
      </c>
      <c r="I236" s="15" t="s">
        <v>1722</v>
      </c>
      <c r="J236" s="13" t="s">
        <v>1732</v>
      </c>
      <c r="K236" s="13" t="s">
        <v>1733</v>
      </c>
      <c r="L236" s="2" t="s">
        <v>1734</v>
      </c>
      <c r="M236" s="13" t="s">
        <v>1726</v>
      </c>
      <c r="N236" s="13" t="s">
        <v>1787</v>
      </c>
      <c r="O236" s="15" t="s">
        <v>1989</v>
      </c>
      <c r="P236" s="2" t="s">
        <v>1784</v>
      </c>
      <c r="Q236" s="19">
        <v>3</v>
      </c>
      <c r="R236" s="2" t="s">
        <v>1799</v>
      </c>
      <c r="S236" s="13" t="s">
        <v>1793</v>
      </c>
      <c r="T236" s="17">
        <v>19538</v>
      </c>
      <c r="U236" s="17">
        <v>30130</v>
      </c>
      <c r="V236" s="17">
        <v>41818</v>
      </c>
      <c r="W236" s="17" t="s">
        <v>1798</v>
      </c>
      <c r="X236" s="17" t="s">
        <v>1991</v>
      </c>
      <c r="Y236" s="13">
        <f t="shared" ca="1" si="22"/>
        <v>37650</v>
      </c>
      <c r="Z236" s="13">
        <f t="shared" ca="1" si="23"/>
        <v>1180</v>
      </c>
      <c r="AA236" s="30" t="str">
        <f t="shared" si="17"/>
        <v>Operations</v>
      </c>
    </row>
    <row r="237" spans="1:27" ht="14.4" x14ac:dyDescent="0.3">
      <c r="A237" s="13">
        <v>300</v>
      </c>
      <c r="B237" s="13">
        <v>300</v>
      </c>
      <c r="C237" s="1" t="s">
        <v>1316</v>
      </c>
      <c r="D237" s="13" t="s">
        <v>2032</v>
      </c>
      <c r="E237" s="13" t="str">
        <f t="shared" si="18"/>
        <v>Micah.Hoover@bnna.com</v>
      </c>
      <c r="F237" s="13" t="s">
        <v>1669</v>
      </c>
      <c r="G237" s="23" t="s">
        <v>1782</v>
      </c>
      <c r="H237" s="24" t="s">
        <v>1716</v>
      </c>
      <c r="I237" s="15" t="s">
        <v>1719</v>
      </c>
      <c r="J237" s="13" t="s">
        <v>1732</v>
      </c>
      <c r="K237" s="13" t="s">
        <v>1738</v>
      </c>
      <c r="M237" s="13" t="s">
        <v>1729</v>
      </c>
      <c r="N237" s="13" t="s">
        <v>1787</v>
      </c>
      <c r="O237" s="15" t="s">
        <v>1989</v>
      </c>
      <c r="P237" s="2" t="s">
        <v>1784</v>
      </c>
      <c r="Q237" s="19">
        <v>3</v>
      </c>
      <c r="R237" s="2" t="s">
        <v>1797</v>
      </c>
      <c r="S237" s="13" t="s">
        <v>1791</v>
      </c>
      <c r="T237" s="17">
        <v>22923</v>
      </c>
      <c r="U237" s="17">
        <v>36437</v>
      </c>
      <c r="V237" s="17">
        <v>41916</v>
      </c>
      <c r="W237" s="17" t="s">
        <v>1798</v>
      </c>
      <c r="X237" s="17" t="s">
        <v>1994</v>
      </c>
      <c r="Y237" s="13">
        <f t="shared" ca="1" si="22"/>
        <v>39047</v>
      </c>
      <c r="Z237" s="13">
        <f t="shared" ca="1" si="23"/>
        <v>2656</v>
      </c>
      <c r="AA237" s="30" t="str">
        <f t="shared" si="17"/>
        <v>Operations</v>
      </c>
    </row>
    <row r="238" spans="1:27" ht="14.4" x14ac:dyDescent="0.3">
      <c r="A238" s="13">
        <v>301</v>
      </c>
      <c r="B238" s="13">
        <v>301</v>
      </c>
      <c r="C238" s="13" t="s">
        <v>603</v>
      </c>
      <c r="D238" s="13" t="s">
        <v>2032</v>
      </c>
      <c r="E238" s="13" t="str">
        <f t="shared" si="18"/>
        <v>Marcella.la Fouche@bnna.com</v>
      </c>
      <c r="F238" s="13" t="s">
        <v>1668</v>
      </c>
      <c r="G238" s="23" t="s">
        <v>1782</v>
      </c>
      <c r="H238" s="24" t="s">
        <v>1716</v>
      </c>
      <c r="I238" s="15" t="s">
        <v>1719</v>
      </c>
      <c r="J238" s="13" t="s">
        <v>1732</v>
      </c>
      <c r="K238" s="13" t="s">
        <v>1738</v>
      </c>
      <c r="M238" s="13" t="s">
        <v>1729</v>
      </c>
      <c r="N238" s="13" t="s">
        <v>1787</v>
      </c>
      <c r="O238" s="15" t="s">
        <v>1989</v>
      </c>
      <c r="P238" s="2" t="s">
        <v>1784</v>
      </c>
      <c r="Q238" s="19">
        <v>3</v>
      </c>
      <c r="R238" s="2" t="s">
        <v>1785</v>
      </c>
      <c r="S238" s="13" t="s">
        <v>1795</v>
      </c>
      <c r="T238" s="17">
        <v>22707</v>
      </c>
      <c r="U238" s="17">
        <v>39509</v>
      </c>
      <c r="V238" s="17">
        <v>41700</v>
      </c>
      <c r="W238" s="17" t="s">
        <v>1798</v>
      </c>
      <c r="X238" s="17" t="s">
        <v>1991</v>
      </c>
      <c r="Y238" s="13">
        <f t="shared" ca="1" si="22"/>
        <v>37132</v>
      </c>
      <c r="Z238" s="13">
        <f t="shared" ca="1" si="23"/>
        <v>1868</v>
      </c>
      <c r="AA238" s="30" t="str">
        <f t="shared" si="17"/>
        <v>Operations</v>
      </c>
    </row>
    <row r="239" spans="1:27" ht="14.4" x14ac:dyDescent="0.3">
      <c r="A239" s="13">
        <v>302</v>
      </c>
      <c r="B239" s="13">
        <v>302</v>
      </c>
      <c r="C239" s="13" t="s">
        <v>699</v>
      </c>
      <c r="D239" s="13" t="s">
        <v>2032</v>
      </c>
      <c r="E239" s="13" t="str">
        <f t="shared" si="18"/>
        <v>Silvia.zeretti@bnna.com</v>
      </c>
      <c r="F239" s="13" t="s">
        <v>1667</v>
      </c>
      <c r="G239" s="23" t="s">
        <v>1782</v>
      </c>
      <c r="H239" s="24" t="s">
        <v>1716</v>
      </c>
      <c r="I239" s="15" t="s">
        <v>1719</v>
      </c>
      <c r="J239" s="13" t="s">
        <v>1732</v>
      </c>
      <c r="K239" s="13" t="s">
        <v>1773</v>
      </c>
      <c r="L239" s="7" t="s">
        <v>1769</v>
      </c>
      <c r="M239" s="13" t="s">
        <v>1769</v>
      </c>
      <c r="N239" s="13" t="s">
        <v>1787</v>
      </c>
      <c r="O239" s="15" t="s">
        <v>1989</v>
      </c>
      <c r="P239" s="2" t="s">
        <v>1784</v>
      </c>
      <c r="Q239" s="19">
        <v>3</v>
      </c>
      <c r="R239" s="2" t="s">
        <v>1800</v>
      </c>
      <c r="S239" s="13" t="s">
        <v>1792</v>
      </c>
      <c r="T239" s="17">
        <v>24940</v>
      </c>
      <c r="U239" s="17">
        <v>38089</v>
      </c>
      <c r="V239" s="17">
        <v>41741</v>
      </c>
      <c r="W239" s="17" t="s">
        <v>1798</v>
      </c>
      <c r="X239" s="17" t="s">
        <v>1994</v>
      </c>
      <c r="Y239" s="13">
        <f t="shared" ca="1" si="22"/>
        <v>38030</v>
      </c>
      <c r="Z239" s="13">
        <f t="shared" ca="1" si="23"/>
        <v>831</v>
      </c>
      <c r="AA239" s="30" t="str">
        <f t="shared" si="17"/>
        <v>Operations</v>
      </c>
    </row>
    <row r="240" spans="1:27" ht="14.4" x14ac:dyDescent="0.3">
      <c r="A240" s="13">
        <v>303</v>
      </c>
      <c r="B240" s="13">
        <v>303</v>
      </c>
      <c r="C240" s="13" t="s">
        <v>397</v>
      </c>
      <c r="D240" s="13" t="s">
        <v>2032</v>
      </c>
      <c r="E240" s="13" t="str">
        <f t="shared" si="18"/>
        <v>Elsje.almers@bnna.com</v>
      </c>
      <c r="F240" s="13" t="s">
        <v>1667</v>
      </c>
      <c r="G240" s="23" t="s">
        <v>1782</v>
      </c>
      <c r="H240" s="24" t="s">
        <v>1716</v>
      </c>
      <c r="I240" s="15" t="s">
        <v>1720</v>
      </c>
      <c r="J240" s="13" t="s">
        <v>1732</v>
      </c>
      <c r="K240" s="13" t="s">
        <v>1773</v>
      </c>
      <c r="L240" s="7" t="s">
        <v>1769</v>
      </c>
      <c r="M240" s="13" t="s">
        <v>1769</v>
      </c>
      <c r="N240" s="13" t="s">
        <v>1787</v>
      </c>
      <c r="O240" s="15" t="s">
        <v>1989</v>
      </c>
      <c r="P240" s="2" t="s">
        <v>1784</v>
      </c>
      <c r="Q240" s="19">
        <v>3</v>
      </c>
      <c r="R240" s="2" t="s">
        <v>1785</v>
      </c>
      <c r="S240" s="13" t="s">
        <v>1794</v>
      </c>
      <c r="T240" s="17">
        <v>25744</v>
      </c>
      <c r="U240" s="17">
        <v>34875</v>
      </c>
      <c r="V240" s="17">
        <v>41815</v>
      </c>
      <c r="W240" s="17" t="s">
        <v>1798</v>
      </c>
      <c r="X240" s="17" t="s">
        <v>1996</v>
      </c>
      <c r="Y240" s="13">
        <f t="shared" ca="1" si="22"/>
        <v>41709</v>
      </c>
      <c r="Z240" s="13">
        <f t="shared" ca="1" si="23"/>
        <v>214</v>
      </c>
      <c r="AA240" s="30" t="str">
        <f t="shared" si="17"/>
        <v>Operations</v>
      </c>
    </row>
    <row r="241" spans="1:27" ht="14.4" x14ac:dyDescent="0.3">
      <c r="A241" s="13">
        <v>304</v>
      </c>
      <c r="B241" s="13">
        <v>304</v>
      </c>
      <c r="C241" s="13" t="s">
        <v>572</v>
      </c>
      <c r="D241" s="13" t="s">
        <v>2032</v>
      </c>
      <c r="E241" s="13" t="str">
        <f t="shared" si="18"/>
        <v>Lifang.ang Tan@bnna.com</v>
      </c>
      <c r="F241" s="13" t="s">
        <v>1668</v>
      </c>
      <c r="G241" s="23" t="s">
        <v>1782</v>
      </c>
      <c r="H241" s="24" t="s">
        <v>1716</v>
      </c>
      <c r="I241" s="15" t="s">
        <v>1720</v>
      </c>
      <c r="J241" s="13" t="s">
        <v>1732</v>
      </c>
      <c r="K241" s="13" t="s">
        <v>1738</v>
      </c>
      <c r="L241" s="22"/>
      <c r="M241" s="13" t="s">
        <v>1729</v>
      </c>
      <c r="N241" s="13" t="s">
        <v>1787</v>
      </c>
      <c r="O241" s="15" t="s">
        <v>1989</v>
      </c>
      <c r="P241" s="2" t="s">
        <v>1784</v>
      </c>
      <c r="Q241" s="19">
        <v>3</v>
      </c>
      <c r="R241" s="2" t="s">
        <v>1797</v>
      </c>
      <c r="S241" s="13" t="s">
        <v>1792</v>
      </c>
      <c r="T241" s="17">
        <v>26978</v>
      </c>
      <c r="U241" s="17">
        <v>34648</v>
      </c>
      <c r="V241" s="17">
        <v>41953</v>
      </c>
      <c r="W241" s="17" t="s">
        <v>1798</v>
      </c>
      <c r="X241" s="17" t="s">
        <v>1996</v>
      </c>
      <c r="Y241" s="13">
        <f t="shared" ca="1" si="22"/>
        <v>40702</v>
      </c>
      <c r="Z241" s="13">
        <f t="shared" ca="1" si="23"/>
        <v>460</v>
      </c>
      <c r="AA241" s="30" t="str">
        <f t="shared" si="17"/>
        <v>Operations</v>
      </c>
    </row>
    <row r="242" spans="1:27" ht="14.4" x14ac:dyDescent="0.3">
      <c r="A242" s="13">
        <v>305</v>
      </c>
      <c r="B242" s="13">
        <v>305</v>
      </c>
      <c r="C242" s="1" t="s">
        <v>1336</v>
      </c>
      <c r="D242" s="13" t="s">
        <v>2032</v>
      </c>
      <c r="E242" s="13" t="str">
        <f t="shared" si="18"/>
        <v>Harrison.Robertson@bnna.com</v>
      </c>
      <c r="F242" s="13" t="s">
        <v>1667</v>
      </c>
      <c r="G242" s="23" t="s">
        <v>1782</v>
      </c>
      <c r="H242" s="24" t="s">
        <v>1716</v>
      </c>
      <c r="I242" s="15" t="s">
        <v>1720</v>
      </c>
      <c r="J242" s="13" t="s">
        <v>1732</v>
      </c>
      <c r="K242" s="13" t="s">
        <v>1773</v>
      </c>
      <c r="L242" s="7" t="s">
        <v>1769</v>
      </c>
      <c r="M242" s="13" t="s">
        <v>1769</v>
      </c>
      <c r="N242" s="13" t="s">
        <v>1787</v>
      </c>
      <c r="O242" s="15" t="s">
        <v>1989</v>
      </c>
      <c r="P242" s="2" t="s">
        <v>1784</v>
      </c>
      <c r="Q242" s="19">
        <v>3</v>
      </c>
      <c r="R242" s="2" t="s">
        <v>1799</v>
      </c>
      <c r="S242" s="13" t="s">
        <v>1795</v>
      </c>
      <c r="T242" s="17">
        <v>19450</v>
      </c>
      <c r="U242" s="17">
        <v>35156</v>
      </c>
      <c r="V242" s="17">
        <v>41730</v>
      </c>
      <c r="W242" s="17" t="s">
        <v>1798</v>
      </c>
      <c r="X242" s="17" t="s">
        <v>1996</v>
      </c>
      <c r="Y242" s="13">
        <f t="shared" ca="1" si="22"/>
        <v>59094</v>
      </c>
      <c r="Z242" s="13">
        <f t="shared" ca="1" si="23"/>
        <v>373</v>
      </c>
      <c r="AA242" s="30" t="str">
        <f t="shared" si="17"/>
        <v>Operations</v>
      </c>
    </row>
    <row r="243" spans="1:27" ht="14.4" x14ac:dyDescent="0.3">
      <c r="A243" s="13">
        <v>306</v>
      </c>
      <c r="B243" s="13">
        <v>306</v>
      </c>
      <c r="C243" s="13" t="s">
        <v>49</v>
      </c>
      <c r="D243" s="13" t="s">
        <v>2032</v>
      </c>
      <c r="E243" s="13" t="str">
        <f t="shared" si="18"/>
        <v>Li.hou@bnna.com</v>
      </c>
      <c r="F243" s="13" t="s">
        <v>1668</v>
      </c>
      <c r="G243" s="23" t="s">
        <v>1782</v>
      </c>
      <c r="H243" s="24" t="s">
        <v>1716</v>
      </c>
      <c r="I243" s="15" t="s">
        <v>1720</v>
      </c>
      <c r="J243" s="13" t="s">
        <v>1732</v>
      </c>
      <c r="K243" s="13" t="s">
        <v>1738</v>
      </c>
      <c r="M243" s="13" t="s">
        <v>1729</v>
      </c>
      <c r="N243" s="13" t="s">
        <v>1787</v>
      </c>
      <c r="O243" s="15" t="s">
        <v>1989</v>
      </c>
      <c r="P243" s="2" t="s">
        <v>1784</v>
      </c>
      <c r="Q243" s="19">
        <v>3</v>
      </c>
      <c r="R243" s="2" t="s">
        <v>1797</v>
      </c>
      <c r="S243" s="13" t="s">
        <v>1795</v>
      </c>
      <c r="T243" s="17">
        <v>25108</v>
      </c>
      <c r="U243" s="17">
        <v>38257</v>
      </c>
      <c r="V243" s="17">
        <v>41909</v>
      </c>
      <c r="W243" s="17" t="s">
        <v>1798</v>
      </c>
      <c r="X243" s="17" t="s">
        <v>1996</v>
      </c>
      <c r="Y243" s="13">
        <f t="shared" ca="1" si="22"/>
        <v>57313</v>
      </c>
      <c r="Z243" s="13">
        <f t="shared" ca="1" si="23"/>
        <v>755</v>
      </c>
      <c r="AA243" s="30" t="str">
        <f t="shared" si="17"/>
        <v>Operations</v>
      </c>
    </row>
    <row r="244" spans="1:27" ht="14.4" x14ac:dyDescent="0.3">
      <c r="A244" s="13">
        <v>307</v>
      </c>
      <c r="B244" s="13">
        <v>307</v>
      </c>
      <c r="C244" s="13" t="s">
        <v>230</v>
      </c>
      <c r="D244" s="13" t="s">
        <v>2032</v>
      </c>
      <c r="E244" s="13" t="str">
        <f t="shared" si="18"/>
        <v>Benedikt.t Armfelt@bnna.com</v>
      </c>
      <c r="F244" s="13" t="s">
        <v>1668</v>
      </c>
      <c r="G244" s="23" t="s">
        <v>1782</v>
      </c>
      <c r="H244" s="24" t="s">
        <v>1716</v>
      </c>
      <c r="I244" s="15" t="s">
        <v>1720</v>
      </c>
      <c r="J244" s="13" t="s">
        <v>1732</v>
      </c>
      <c r="K244" s="13" t="s">
        <v>1738</v>
      </c>
      <c r="M244" s="13" t="s">
        <v>1729</v>
      </c>
      <c r="N244" s="13" t="s">
        <v>1787</v>
      </c>
      <c r="O244" s="15" t="s">
        <v>1989</v>
      </c>
      <c r="P244" s="2" t="s">
        <v>1784</v>
      </c>
      <c r="Q244" s="19">
        <v>3</v>
      </c>
      <c r="R244" s="2" t="s">
        <v>1797</v>
      </c>
      <c r="S244" s="13" t="s">
        <v>1791</v>
      </c>
      <c r="T244" s="17">
        <v>28114</v>
      </c>
      <c r="U244" s="17">
        <v>39071</v>
      </c>
      <c r="V244" s="17">
        <v>41993</v>
      </c>
      <c r="W244" s="17" t="s">
        <v>1798</v>
      </c>
      <c r="X244" s="17" t="s">
        <v>1991</v>
      </c>
      <c r="Y244" s="13">
        <f t="shared" ca="1" si="22"/>
        <v>53055</v>
      </c>
      <c r="Z244" s="13">
        <f t="shared" ca="1" si="23"/>
        <v>862</v>
      </c>
      <c r="AA244" s="30" t="str">
        <f t="shared" si="17"/>
        <v>Operations</v>
      </c>
    </row>
    <row r="245" spans="1:27" ht="14.4" x14ac:dyDescent="0.3">
      <c r="A245" s="13">
        <v>308</v>
      </c>
      <c r="B245" s="13">
        <v>308</v>
      </c>
      <c r="C245" s="1" t="s">
        <v>1588</v>
      </c>
      <c r="D245" s="13" t="s">
        <v>2032</v>
      </c>
      <c r="E245" s="13" t="str">
        <f t="shared" si="18"/>
        <v>Vivian.anchard@bnna.com</v>
      </c>
      <c r="F245" s="13" t="s">
        <v>1668</v>
      </c>
      <c r="G245" s="23" t="s">
        <v>1782</v>
      </c>
      <c r="H245" s="24" t="s">
        <v>1716</v>
      </c>
      <c r="I245" s="15" t="s">
        <v>1720</v>
      </c>
      <c r="J245" s="13" t="s">
        <v>1732</v>
      </c>
      <c r="K245" s="13" t="s">
        <v>1773</v>
      </c>
      <c r="L245" s="7" t="s">
        <v>1769</v>
      </c>
      <c r="M245" s="13" t="s">
        <v>1769</v>
      </c>
      <c r="N245" s="13" t="s">
        <v>1787</v>
      </c>
      <c r="O245" s="15" t="s">
        <v>1989</v>
      </c>
      <c r="P245" s="2" t="s">
        <v>1784</v>
      </c>
      <c r="Q245" s="19">
        <v>3</v>
      </c>
      <c r="R245" s="2" t="s">
        <v>1797</v>
      </c>
      <c r="S245" s="13" t="s">
        <v>1794</v>
      </c>
      <c r="T245" s="17">
        <v>28276</v>
      </c>
      <c r="U245" s="17">
        <v>36677</v>
      </c>
      <c r="V245" s="17">
        <v>41790</v>
      </c>
      <c r="W245" s="17" t="s">
        <v>1798</v>
      </c>
      <c r="X245" s="17" t="s">
        <v>1991</v>
      </c>
      <c r="Y245" s="13">
        <f t="shared" ca="1" si="22"/>
        <v>38020</v>
      </c>
      <c r="Z245" s="13">
        <f t="shared" ca="1" si="23"/>
        <v>1210</v>
      </c>
      <c r="AA245" s="30" t="str">
        <f t="shared" si="17"/>
        <v>Operations</v>
      </c>
    </row>
    <row r="246" spans="1:27" ht="14.4" x14ac:dyDescent="0.3">
      <c r="A246" s="13">
        <v>309</v>
      </c>
      <c r="B246" s="13">
        <v>309</v>
      </c>
      <c r="C246" s="13" t="s">
        <v>670</v>
      </c>
      <c r="D246" s="13" t="s">
        <v>2032</v>
      </c>
      <c r="E246" s="13" t="str">
        <f t="shared" si="18"/>
        <v>Rebecca.ca Scott@bnna.com</v>
      </c>
      <c r="F246" s="13" t="s">
        <v>1668</v>
      </c>
      <c r="G246" s="23" t="s">
        <v>1782</v>
      </c>
      <c r="H246" s="24" t="s">
        <v>1716</v>
      </c>
      <c r="I246" s="15" t="s">
        <v>1721</v>
      </c>
      <c r="J246" s="13" t="s">
        <v>1732</v>
      </c>
      <c r="K246" s="20" t="s">
        <v>1733</v>
      </c>
      <c r="L246" s="21" t="s">
        <v>1734</v>
      </c>
      <c r="M246" s="20" t="s">
        <v>1726</v>
      </c>
      <c r="N246" s="13" t="s">
        <v>1787</v>
      </c>
      <c r="O246" s="15" t="s">
        <v>1989</v>
      </c>
      <c r="P246" s="15" t="s">
        <v>1790</v>
      </c>
      <c r="Q246" s="19">
        <v>2</v>
      </c>
      <c r="R246" s="2" t="s">
        <v>1800</v>
      </c>
      <c r="S246" s="13" t="s">
        <v>1796</v>
      </c>
      <c r="T246" s="17">
        <v>22626</v>
      </c>
      <c r="U246" s="17">
        <v>31027</v>
      </c>
      <c r="V246" s="17">
        <v>41984</v>
      </c>
      <c r="W246" s="17" t="s">
        <v>1798</v>
      </c>
      <c r="X246" s="17" t="s">
        <v>1991</v>
      </c>
      <c r="Y246" s="13">
        <f ca="1">RANDBETWEEN(10000,40000)</f>
        <v>36642</v>
      </c>
      <c r="Z246" s="13">
        <v>0</v>
      </c>
      <c r="AA246" s="30" t="str">
        <f t="shared" si="17"/>
        <v>Operations</v>
      </c>
    </row>
    <row r="247" spans="1:27" ht="14.4" x14ac:dyDescent="0.3">
      <c r="A247" s="13">
        <v>310</v>
      </c>
      <c r="B247" s="13">
        <v>310</v>
      </c>
      <c r="C247" s="13" t="s">
        <v>276</v>
      </c>
      <c r="D247" s="13" t="s">
        <v>2032</v>
      </c>
      <c r="E247" s="13" t="str">
        <f t="shared" si="18"/>
        <v>Catarina.ina Couto@bnna.com</v>
      </c>
      <c r="F247" s="13" t="s">
        <v>1669</v>
      </c>
      <c r="G247" s="23" t="s">
        <v>1782</v>
      </c>
      <c r="H247" s="24" t="s">
        <v>1716</v>
      </c>
      <c r="I247" s="15" t="s">
        <v>1721</v>
      </c>
      <c r="J247" s="13" t="s">
        <v>1732</v>
      </c>
      <c r="K247" s="20" t="s">
        <v>1733</v>
      </c>
      <c r="L247" s="21" t="s">
        <v>1734</v>
      </c>
      <c r="M247" s="20" t="s">
        <v>1726</v>
      </c>
      <c r="N247" s="13" t="s">
        <v>1787</v>
      </c>
      <c r="O247" s="15" t="s">
        <v>1989</v>
      </c>
      <c r="P247" s="15" t="s">
        <v>1790</v>
      </c>
      <c r="Q247" s="19">
        <v>1</v>
      </c>
      <c r="R247" s="2" t="s">
        <v>1785</v>
      </c>
      <c r="S247" s="13" t="s">
        <v>1794</v>
      </c>
      <c r="T247" s="17">
        <v>25695</v>
      </c>
      <c r="U247" s="17">
        <v>39940</v>
      </c>
      <c r="V247" s="17">
        <v>41766</v>
      </c>
      <c r="W247" s="17" t="s">
        <v>1798</v>
      </c>
      <c r="X247" s="17" t="s">
        <v>1991</v>
      </c>
      <c r="Y247" s="13">
        <f ca="1">RANDBETWEEN(10000,40000)</f>
        <v>35518</v>
      </c>
      <c r="Z247" s="13">
        <v>0</v>
      </c>
      <c r="AA247" s="30" t="str">
        <f t="shared" si="17"/>
        <v>Operations</v>
      </c>
    </row>
    <row r="248" spans="1:27" ht="14.4" x14ac:dyDescent="0.3">
      <c r="A248" s="13">
        <v>311</v>
      </c>
      <c r="B248" s="13">
        <v>311</v>
      </c>
      <c r="C248" s="1" t="s">
        <v>1413</v>
      </c>
      <c r="D248" s="13" t="s">
        <v>2032</v>
      </c>
      <c r="E248" s="13" t="str">
        <f t="shared" si="18"/>
        <v>Kameko.ko Todd@bnna.com</v>
      </c>
      <c r="F248" s="13" t="s">
        <v>1668</v>
      </c>
      <c r="G248" s="23" t="s">
        <v>1782</v>
      </c>
      <c r="H248" s="24" t="s">
        <v>1716</v>
      </c>
      <c r="I248" s="15" t="s">
        <v>1721</v>
      </c>
      <c r="J248" s="13" t="s">
        <v>1735</v>
      </c>
      <c r="K248" s="13" t="s">
        <v>1738</v>
      </c>
      <c r="M248" s="13" t="s">
        <v>1729</v>
      </c>
      <c r="N248" s="13" t="s">
        <v>1787</v>
      </c>
      <c r="O248" s="15" t="s">
        <v>1989</v>
      </c>
      <c r="P248" s="2" t="s">
        <v>1784</v>
      </c>
      <c r="Q248" s="19">
        <v>3</v>
      </c>
      <c r="R248" s="2" t="s">
        <v>1785</v>
      </c>
      <c r="S248" s="13" t="s">
        <v>1793</v>
      </c>
      <c r="T248" s="17">
        <v>20959</v>
      </c>
      <c r="U248" s="17">
        <v>38126</v>
      </c>
      <c r="V248" s="17">
        <v>41778</v>
      </c>
      <c r="W248" s="17" t="s">
        <v>1798</v>
      </c>
      <c r="X248" s="17" t="s">
        <v>1991</v>
      </c>
      <c r="Y248" s="13">
        <f ca="1">RANDBETWEEN(35000,65000)</f>
        <v>41221</v>
      </c>
      <c r="Z248" s="13">
        <f ca="1">RANDBETWEEN(0,3000)</f>
        <v>2107</v>
      </c>
      <c r="AA248" s="30" t="str">
        <f t="shared" si="17"/>
        <v>Operations</v>
      </c>
    </row>
    <row r="249" spans="1:27" ht="14.4" x14ac:dyDescent="0.3">
      <c r="A249" s="13">
        <v>312</v>
      </c>
      <c r="B249" s="13">
        <v>312</v>
      </c>
      <c r="C249" s="13" t="s">
        <v>384</v>
      </c>
      <c r="D249" s="13" t="s">
        <v>2032</v>
      </c>
      <c r="E249" s="13" t="str">
        <f t="shared" si="18"/>
        <v>Drina.elgado@bnna.com</v>
      </c>
      <c r="F249" s="13" t="s">
        <v>1667</v>
      </c>
      <c r="G249" s="23" t="s">
        <v>1782</v>
      </c>
      <c r="H249" s="24" t="s">
        <v>1716</v>
      </c>
      <c r="I249" s="15" t="s">
        <v>1721</v>
      </c>
      <c r="J249" s="13" t="s">
        <v>1735</v>
      </c>
      <c r="K249" s="13" t="s">
        <v>1738</v>
      </c>
      <c r="L249" s="22"/>
      <c r="M249" s="13" t="s">
        <v>1729</v>
      </c>
      <c r="N249" s="13" t="s">
        <v>1787</v>
      </c>
      <c r="O249" s="15" t="s">
        <v>1989</v>
      </c>
      <c r="P249" s="2" t="s">
        <v>1784</v>
      </c>
      <c r="Q249" s="19">
        <v>3</v>
      </c>
      <c r="R249" s="2" t="s">
        <v>1797</v>
      </c>
      <c r="S249" s="13" t="s">
        <v>1791</v>
      </c>
      <c r="T249" s="17">
        <v>20850</v>
      </c>
      <c r="U249" s="17">
        <v>31442</v>
      </c>
      <c r="V249" s="17">
        <v>41669</v>
      </c>
      <c r="W249" s="17" t="s">
        <v>1798</v>
      </c>
      <c r="X249" s="17" t="s">
        <v>1997</v>
      </c>
      <c r="Y249" s="13">
        <f ca="1">RANDBETWEEN(35000,65000)</f>
        <v>51783</v>
      </c>
      <c r="Z249" s="13">
        <f ca="1">RANDBETWEEN(0,3000)</f>
        <v>395</v>
      </c>
      <c r="AA249" s="30" t="str">
        <f t="shared" si="17"/>
        <v>Operations</v>
      </c>
    </row>
    <row r="250" spans="1:27" ht="14.4" x14ac:dyDescent="0.3">
      <c r="A250" s="13">
        <v>313</v>
      </c>
      <c r="B250" s="13">
        <v>313</v>
      </c>
      <c r="C250" s="13" t="s">
        <v>448</v>
      </c>
      <c r="D250" s="13" t="s">
        <v>2032</v>
      </c>
      <c r="E250" s="13" t="str">
        <f t="shared" si="18"/>
        <v>Gualtier.er Marino@bnna.com</v>
      </c>
      <c r="F250" s="13" t="s">
        <v>1667</v>
      </c>
      <c r="G250" s="23" t="s">
        <v>1782</v>
      </c>
      <c r="H250" s="24" t="s">
        <v>1716</v>
      </c>
      <c r="I250" s="15" t="s">
        <v>1721</v>
      </c>
      <c r="J250" s="13" t="s">
        <v>1732</v>
      </c>
      <c r="K250" s="20" t="s">
        <v>1773</v>
      </c>
      <c r="L250" s="7" t="s">
        <v>1769</v>
      </c>
      <c r="M250" s="20" t="s">
        <v>1769</v>
      </c>
      <c r="N250" s="13" t="s">
        <v>1787</v>
      </c>
      <c r="O250" s="15" t="s">
        <v>1989</v>
      </c>
      <c r="P250" s="15" t="s">
        <v>1790</v>
      </c>
      <c r="Q250" s="19">
        <v>2</v>
      </c>
      <c r="R250" s="2" t="s">
        <v>1797</v>
      </c>
      <c r="S250" s="13" t="s">
        <v>1796</v>
      </c>
      <c r="T250" s="17">
        <v>25894</v>
      </c>
      <c r="U250" s="17">
        <v>38678</v>
      </c>
      <c r="V250" s="17">
        <v>41965</v>
      </c>
      <c r="W250" s="17" t="s">
        <v>1798</v>
      </c>
      <c r="X250" s="17" t="s">
        <v>1997</v>
      </c>
      <c r="Y250" s="13">
        <f t="shared" ref="Y250:Y256" ca="1" si="24">RANDBETWEEN(10000,40000)</f>
        <v>24436</v>
      </c>
      <c r="Z250" s="13">
        <v>0</v>
      </c>
      <c r="AA250" s="30" t="str">
        <f t="shared" si="17"/>
        <v>Operations</v>
      </c>
    </row>
    <row r="251" spans="1:27" ht="14.4" x14ac:dyDescent="0.3">
      <c r="A251" s="13">
        <v>314</v>
      </c>
      <c r="B251" s="13">
        <v>314</v>
      </c>
      <c r="C251" s="1" t="s">
        <v>1334</v>
      </c>
      <c r="D251" s="13" t="s">
        <v>2032</v>
      </c>
      <c r="E251" s="13" t="str">
        <f t="shared" si="18"/>
        <v>Colby.pencer@bnna.com</v>
      </c>
      <c r="F251" s="13" t="s">
        <v>1667</v>
      </c>
      <c r="G251" s="23" t="s">
        <v>1782</v>
      </c>
      <c r="H251" s="24" t="s">
        <v>1716</v>
      </c>
      <c r="I251" s="15" t="s">
        <v>1721</v>
      </c>
      <c r="J251" s="13" t="s">
        <v>1732</v>
      </c>
      <c r="K251" s="20" t="s">
        <v>1773</v>
      </c>
      <c r="L251" s="7" t="s">
        <v>1769</v>
      </c>
      <c r="M251" s="20" t="s">
        <v>1769</v>
      </c>
      <c r="N251" s="13" t="s">
        <v>1787</v>
      </c>
      <c r="O251" s="15" t="s">
        <v>1989</v>
      </c>
      <c r="P251" s="15" t="s">
        <v>1790</v>
      </c>
      <c r="Q251" s="19">
        <v>2</v>
      </c>
      <c r="R251" s="2" t="s">
        <v>1797</v>
      </c>
      <c r="S251" s="13" t="s">
        <v>1793</v>
      </c>
      <c r="T251" s="17">
        <v>21298</v>
      </c>
      <c r="U251" s="17">
        <v>29334</v>
      </c>
      <c r="V251" s="17">
        <v>41752</v>
      </c>
      <c r="W251" s="17" t="s">
        <v>1798</v>
      </c>
      <c r="X251" s="17" t="s">
        <v>1997</v>
      </c>
      <c r="Y251" s="13">
        <f t="shared" ca="1" si="24"/>
        <v>39373</v>
      </c>
      <c r="Z251" s="13">
        <v>0</v>
      </c>
      <c r="AA251" s="30" t="str">
        <f t="shared" si="17"/>
        <v>Operations</v>
      </c>
    </row>
    <row r="252" spans="1:27" ht="14.4" x14ac:dyDescent="0.3">
      <c r="A252" s="13">
        <v>315</v>
      </c>
      <c r="B252" s="13">
        <v>315</v>
      </c>
      <c r="C252" s="13" t="s">
        <v>580</v>
      </c>
      <c r="D252" s="13" t="s">
        <v>2032</v>
      </c>
      <c r="E252" s="13" t="str">
        <f t="shared" si="18"/>
        <v>Lori.berts@bnna.com</v>
      </c>
      <c r="F252" s="13" t="s">
        <v>1668</v>
      </c>
      <c r="G252" s="23" t="s">
        <v>1782</v>
      </c>
      <c r="H252" s="24" t="s">
        <v>1716</v>
      </c>
      <c r="I252" s="15" t="s">
        <v>1722</v>
      </c>
      <c r="J252" s="13" t="s">
        <v>1735</v>
      </c>
      <c r="K252" s="20" t="s">
        <v>1738</v>
      </c>
      <c r="L252" s="20"/>
      <c r="M252" s="20" t="s">
        <v>1729</v>
      </c>
      <c r="N252" s="13" t="s">
        <v>1787</v>
      </c>
      <c r="O252" s="15" t="s">
        <v>1989</v>
      </c>
      <c r="P252" s="15" t="s">
        <v>1790</v>
      </c>
      <c r="Q252" s="19">
        <v>2</v>
      </c>
      <c r="R252" s="2" t="s">
        <v>1797</v>
      </c>
      <c r="S252" s="13" t="s">
        <v>1795</v>
      </c>
      <c r="T252" s="17">
        <v>28200</v>
      </c>
      <c r="U252" s="17">
        <v>40618</v>
      </c>
      <c r="V252" s="17">
        <v>41714</v>
      </c>
      <c r="W252" s="17" t="s">
        <v>1798</v>
      </c>
      <c r="X252" s="17" t="s">
        <v>1997</v>
      </c>
      <c r="Y252" s="13">
        <f t="shared" ca="1" si="24"/>
        <v>20830</v>
      </c>
      <c r="Z252" s="13">
        <v>0</v>
      </c>
      <c r="AA252" s="30" t="str">
        <f t="shared" si="17"/>
        <v>Operations</v>
      </c>
    </row>
    <row r="253" spans="1:27" ht="14.4" x14ac:dyDescent="0.3">
      <c r="A253" s="13">
        <v>316</v>
      </c>
      <c r="B253" s="13">
        <v>316</v>
      </c>
      <c r="C253" s="1" t="s">
        <v>932</v>
      </c>
      <c r="D253" s="13" t="s">
        <v>2032</v>
      </c>
      <c r="E253" s="13" t="str">
        <f t="shared" si="18"/>
        <v>Henry.unders@bnna.com</v>
      </c>
      <c r="F253" s="13" t="s">
        <v>1667</v>
      </c>
      <c r="G253" s="23" t="s">
        <v>1782</v>
      </c>
      <c r="H253" s="24" t="s">
        <v>1716</v>
      </c>
      <c r="I253" s="15" t="s">
        <v>1722</v>
      </c>
      <c r="J253" s="13" t="s">
        <v>1732</v>
      </c>
      <c r="K253" s="20" t="s">
        <v>1773</v>
      </c>
      <c r="L253" s="7" t="s">
        <v>1769</v>
      </c>
      <c r="M253" s="20" t="s">
        <v>1769</v>
      </c>
      <c r="N253" s="13" t="s">
        <v>1787</v>
      </c>
      <c r="O253" s="15" t="s">
        <v>1989</v>
      </c>
      <c r="P253" s="15" t="s">
        <v>1790</v>
      </c>
      <c r="Q253" s="19">
        <v>2</v>
      </c>
      <c r="R253" s="2" t="s">
        <v>1797</v>
      </c>
      <c r="S253" s="13" t="s">
        <v>1792</v>
      </c>
      <c r="T253" s="17">
        <v>23219</v>
      </c>
      <c r="U253" s="17">
        <v>31255</v>
      </c>
      <c r="V253" s="17">
        <v>41847</v>
      </c>
      <c r="W253" s="17" t="s">
        <v>1798</v>
      </c>
      <c r="X253" s="17" t="s">
        <v>1997</v>
      </c>
      <c r="Y253" s="13">
        <f t="shared" ca="1" si="24"/>
        <v>23008</v>
      </c>
      <c r="Z253" s="13">
        <v>0</v>
      </c>
      <c r="AA253" s="30" t="str">
        <f t="shared" si="17"/>
        <v>Operations</v>
      </c>
    </row>
    <row r="254" spans="1:27" ht="14.4" x14ac:dyDescent="0.3">
      <c r="A254" s="13">
        <v>317</v>
      </c>
      <c r="B254" s="13">
        <v>317</v>
      </c>
      <c r="C254" s="1" t="s">
        <v>1522</v>
      </c>
      <c r="D254" s="13" t="s">
        <v>2032</v>
      </c>
      <c r="E254" s="13" t="str">
        <f t="shared" si="18"/>
        <v>Aidan.nthony@bnna.com</v>
      </c>
      <c r="F254" s="13" t="s">
        <v>1667</v>
      </c>
      <c r="G254" s="23" t="s">
        <v>1782</v>
      </c>
      <c r="H254" s="24" t="s">
        <v>1716</v>
      </c>
      <c r="I254" s="15" t="s">
        <v>1722</v>
      </c>
      <c r="J254" s="13" t="s">
        <v>1732</v>
      </c>
      <c r="K254" s="13" t="s">
        <v>1733</v>
      </c>
      <c r="L254" s="2" t="s">
        <v>1734</v>
      </c>
      <c r="M254" s="13" t="s">
        <v>1726</v>
      </c>
      <c r="N254" s="13" t="s">
        <v>1787</v>
      </c>
      <c r="O254" s="15" t="s">
        <v>1989</v>
      </c>
      <c r="P254" s="15" t="s">
        <v>1790</v>
      </c>
      <c r="Q254" s="19">
        <v>2</v>
      </c>
      <c r="R254" s="2" t="s">
        <v>1797</v>
      </c>
      <c r="S254" s="13" t="s">
        <v>1794</v>
      </c>
      <c r="T254" s="17">
        <v>25239</v>
      </c>
      <c r="U254" s="17">
        <v>40214</v>
      </c>
      <c r="V254" s="17">
        <v>41675</v>
      </c>
      <c r="W254" s="17" t="s">
        <v>1798</v>
      </c>
      <c r="X254" s="17" t="s">
        <v>1997</v>
      </c>
      <c r="Y254" s="13">
        <f t="shared" ca="1" si="24"/>
        <v>16173</v>
      </c>
      <c r="Z254" s="13">
        <v>0</v>
      </c>
      <c r="AA254" s="30" t="str">
        <f t="shared" si="17"/>
        <v>Operations</v>
      </c>
    </row>
    <row r="255" spans="1:27" ht="14.4" x14ac:dyDescent="0.3">
      <c r="A255" s="13">
        <v>318</v>
      </c>
      <c r="B255" s="13">
        <v>318</v>
      </c>
      <c r="C255" s="13" t="s">
        <v>692</v>
      </c>
      <c r="D255" s="13" t="s">
        <v>2032</v>
      </c>
      <c r="E255" s="13" t="str">
        <f t="shared" si="18"/>
        <v>Sebastian.ian Fulton@bnna.com</v>
      </c>
      <c r="F255" s="13" t="s">
        <v>1667</v>
      </c>
      <c r="G255" s="23" t="s">
        <v>1782</v>
      </c>
      <c r="H255" s="24" t="s">
        <v>1716</v>
      </c>
      <c r="I255" s="15" t="s">
        <v>1722</v>
      </c>
      <c r="J255" s="13" t="s">
        <v>1735</v>
      </c>
      <c r="K255" s="13" t="s">
        <v>1738</v>
      </c>
      <c r="M255" s="13" t="s">
        <v>1729</v>
      </c>
      <c r="N255" s="13" t="s">
        <v>1787</v>
      </c>
      <c r="O255" s="15" t="s">
        <v>1989</v>
      </c>
      <c r="P255" s="15" t="s">
        <v>1790</v>
      </c>
      <c r="Q255" s="19">
        <v>2</v>
      </c>
      <c r="R255" s="2" t="s">
        <v>1799</v>
      </c>
      <c r="S255" s="13" t="s">
        <v>1793</v>
      </c>
      <c r="T255" s="17">
        <v>19654</v>
      </c>
      <c r="U255" s="17">
        <v>30977</v>
      </c>
      <c r="V255" s="17">
        <v>41934</v>
      </c>
      <c r="W255" s="17" t="s">
        <v>1798</v>
      </c>
      <c r="X255" s="17" t="s">
        <v>1998</v>
      </c>
      <c r="Y255" s="13">
        <f t="shared" ca="1" si="24"/>
        <v>33581</v>
      </c>
      <c r="Z255" s="13">
        <v>0</v>
      </c>
      <c r="AA255" s="30" t="str">
        <f t="shared" si="17"/>
        <v>Operations</v>
      </c>
    </row>
    <row r="256" spans="1:27" ht="14.4" x14ac:dyDescent="0.3">
      <c r="A256" s="13">
        <v>319</v>
      </c>
      <c r="B256" s="13">
        <v>319</v>
      </c>
      <c r="C256" s="13" t="s">
        <v>747</v>
      </c>
      <c r="D256" s="13" t="s">
        <v>2032</v>
      </c>
      <c r="E256" s="13" t="str">
        <f t="shared" si="18"/>
        <v>Yardley.y Forbes@bnna.com</v>
      </c>
      <c r="F256" s="13" t="s">
        <v>1667</v>
      </c>
      <c r="G256" s="23" t="s">
        <v>1782</v>
      </c>
      <c r="H256" s="24" t="s">
        <v>1716</v>
      </c>
      <c r="I256" s="15" t="s">
        <v>1722</v>
      </c>
      <c r="J256" s="13" t="s">
        <v>1732</v>
      </c>
      <c r="K256" s="20" t="s">
        <v>1773</v>
      </c>
      <c r="L256" s="7" t="s">
        <v>1769</v>
      </c>
      <c r="M256" s="20" t="s">
        <v>1769</v>
      </c>
      <c r="N256" s="13" t="s">
        <v>1787</v>
      </c>
      <c r="O256" s="15" t="s">
        <v>1989</v>
      </c>
      <c r="P256" s="15" t="s">
        <v>1790</v>
      </c>
      <c r="Q256" s="19">
        <v>2</v>
      </c>
      <c r="R256" s="2" t="s">
        <v>1799</v>
      </c>
      <c r="S256" s="13" t="s">
        <v>1791</v>
      </c>
      <c r="T256" s="17">
        <v>24219</v>
      </c>
      <c r="U256" s="17">
        <v>40290</v>
      </c>
      <c r="V256" s="17">
        <v>41751</v>
      </c>
      <c r="W256" s="17" t="s">
        <v>1798</v>
      </c>
      <c r="X256" s="17" t="s">
        <v>1998</v>
      </c>
      <c r="Y256" s="13">
        <f t="shared" ca="1" si="24"/>
        <v>14073</v>
      </c>
      <c r="Z256" s="13">
        <v>0</v>
      </c>
      <c r="AA256" s="30" t="str">
        <f t="shared" si="17"/>
        <v>Operations</v>
      </c>
    </row>
    <row r="257" spans="1:27" ht="14.4" x14ac:dyDescent="0.3">
      <c r="A257" s="13">
        <v>320</v>
      </c>
      <c r="B257" s="13">
        <v>320</v>
      </c>
      <c r="C257" s="13" t="s">
        <v>195</v>
      </c>
      <c r="D257" s="13" t="s">
        <v>2032</v>
      </c>
      <c r="E257" s="13" t="str">
        <f t="shared" si="18"/>
        <v>Ariel.stillo@bnna.com</v>
      </c>
      <c r="F257" s="13" t="s">
        <v>1667</v>
      </c>
      <c r="G257" s="24" t="s">
        <v>1820</v>
      </c>
      <c r="H257" s="24" t="s">
        <v>1828</v>
      </c>
      <c r="I257" s="2" t="s">
        <v>1818</v>
      </c>
      <c r="J257" s="13" t="s">
        <v>2033</v>
      </c>
      <c r="K257" s="13" t="s">
        <v>1731</v>
      </c>
      <c r="L257" s="13" t="s">
        <v>1730</v>
      </c>
      <c r="M257" s="13" t="s">
        <v>1725</v>
      </c>
      <c r="N257" s="13" t="s">
        <v>1786</v>
      </c>
      <c r="O257" s="15" t="s">
        <v>1798</v>
      </c>
      <c r="P257" s="2" t="s">
        <v>1784</v>
      </c>
      <c r="Q257" s="12">
        <v>7</v>
      </c>
      <c r="R257" s="2" t="s">
        <v>1799</v>
      </c>
      <c r="S257" s="13" t="s">
        <v>1795</v>
      </c>
      <c r="T257" s="17">
        <v>26489</v>
      </c>
      <c r="U257" s="17">
        <v>38907</v>
      </c>
      <c r="V257" s="17">
        <v>41829</v>
      </c>
      <c r="W257" s="17" t="s">
        <v>1798</v>
      </c>
      <c r="X257" s="17" t="s">
        <v>1992</v>
      </c>
      <c r="Y257" s="13">
        <f ca="1">RANDBETWEEN(75000,150000)</f>
        <v>146876</v>
      </c>
      <c r="Z257" s="13">
        <f ca="1">RANDBETWEEN(25000,75000)</f>
        <v>68660</v>
      </c>
      <c r="AA257" s="30" t="str">
        <f t="shared" si="17"/>
        <v>Production</v>
      </c>
    </row>
    <row r="258" spans="1:27" ht="14.4" x14ac:dyDescent="0.3">
      <c r="A258" s="13">
        <v>321</v>
      </c>
      <c r="B258" s="13">
        <v>321</v>
      </c>
      <c r="C258" s="1" t="s">
        <v>1315</v>
      </c>
      <c r="D258" s="13" t="s">
        <v>2032</v>
      </c>
      <c r="E258" s="13" t="str">
        <f t="shared" si="18"/>
        <v>Alvin. Oneil@bnna.com</v>
      </c>
      <c r="F258" s="13" t="s">
        <v>1667</v>
      </c>
      <c r="G258" s="25" t="s">
        <v>1820</v>
      </c>
      <c r="H258" s="13" t="s">
        <v>1828</v>
      </c>
      <c r="I258" s="26" t="s">
        <v>1819</v>
      </c>
      <c r="J258" s="13" t="s">
        <v>2033</v>
      </c>
      <c r="K258" s="13" t="s">
        <v>1731</v>
      </c>
      <c r="L258" s="13" t="s">
        <v>1730</v>
      </c>
      <c r="M258" s="13" t="s">
        <v>1725</v>
      </c>
      <c r="N258" s="13" t="s">
        <v>1788</v>
      </c>
      <c r="O258" s="15" t="s">
        <v>1798</v>
      </c>
      <c r="P258" s="2" t="s">
        <v>1784</v>
      </c>
      <c r="Q258" s="12">
        <v>6</v>
      </c>
      <c r="R258" s="2" t="s">
        <v>1797</v>
      </c>
      <c r="S258" s="13" t="s">
        <v>1792</v>
      </c>
      <c r="T258" s="17">
        <v>21201</v>
      </c>
      <c r="U258" s="17">
        <v>35446</v>
      </c>
      <c r="V258" s="17">
        <v>41655</v>
      </c>
      <c r="W258" s="17" t="s">
        <v>1989</v>
      </c>
      <c r="X258" s="17" t="s">
        <v>1992</v>
      </c>
      <c r="Y258" s="13">
        <f ca="1">RANDBETWEEN(75000,125000)</f>
        <v>97751</v>
      </c>
      <c r="Z258" s="13">
        <f ca="1">RANDBETWEEN(5000,25000)</f>
        <v>9156</v>
      </c>
      <c r="AA258" s="30" t="str">
        <f t="shared" si="17"/>
        <v>Production</v>
      </c>
    </row>
    <row r="259" spans="1:27" ht="14.4" x14ac:dyDescent="0.3">
      <c r="A259" s="13">
        <v>322</v>
      </c>
      <c r="B259" s="13">
        <v>322</v>
      </c>
      <c r="C259" s="13" t="s">
        <v>5</v>
      </c>
      <c r="D259" s="13" t="s">
        <v>2032</v>
      </c>
      <c r="E259" s="13" t="str">
        <f t="shared" si="18"/>
        <v>Anica.Torres@bnna.com</v>
      </c>
      <c r="F259" s="13" t="s">
        <v>1668</v>
      </c>
      <c r="G259" s="25" t="s">
        <v>1820</v>
      </c>
      <c r="H259" s="20" t="s">
        <v>1821</v>
      </c>
      <c r="I259" s="25" t="s">
        <v>1822</v>
      </c>
      <c r="J259" s="13" t="s">
        <v>2033</v>
      </c>
      <c r="K259" s="13" t="s">
        <v>1731</v>
      </c>
      <c r="L259" s="13" t="s">
        <v>1730</v>
      </c>
      <c r="M259" s="13" t="s">
        <v>1725</v>
      </c>
      <c r="N259" s="13" t="s">
        <v>1788</v>
      </c>
      <c r="O259" s="13" t="s">
        <v>1798</v>
      </c>
      <c r="P259" s="13" t="s">
        <v>1784</v>
      </c>
      <c r="Q259" s="12">
        <v>5</v>
      </c>
      <c r="R259" s="2" t="s">
        <v>1785</v>
      </c>
      <c r="S259" s="13" t="s">
        <v>1794</v>
      </c>
      <c r="T259" s="17">
        <v>20934</v>
      </c>
      <c r="U259" s="17">
        <v>37735</v>
      </c>
      <c r="V259" s="17">
        <v>41753</v>
      </c>
      <c r="W259" s="17" t="s">
        <v>1798</v>
      </c>
      <c r="X259" s="17" t="s">
        <v>1992</v>
      </c>
      <c r="Y259" s="13">
        <f ca="1">RANDBETWEEN(65000,100000)</f>
        <v>98793</v>
      </c>
      <c r="Z259" s="13">
        <f ca="1">RANDBETWEEN(2500,15000)</f>
        <v>14139</v>
      </c>
      <c r="AA259" s="30" t="str">
        <f t="shared" ref="AA259:AA322" si="25">G259</f>
        <v>Production</v>
      </c>
    </row>
    <row r="260" spans="1:27" ht="14.4" x14ac:dyDescent="0.3">
      <c r="A260" s="13">
        <v>323</v>
      </c>
      <c r="B260" s="13">
        <v>323</v>
      </c>
      <c r="C260" s="13" t="s">
        <v>421</v>
      </c>
      <c r="D260" s="13" t="s">
        <v>2032</v>
      </c>
      <c r="E260" s="13" t="str">
        <f t="shared" ref="E260:E323" si="26">LEFT(C260,FIND(" ",C260)-1)&amp;"."&amp;RIGHT(C260,FIND(" ",C260))&amp;"@bnna.com"</f>
        <v>Frank.retton@bnna.com</v>
      </c>
      <c r="F260" s="13" t="s">
        <v>1667</v>
      </c>
      <c r="G260" s="25" t="s">
        <v>1820</v>
      </c>
      <c r="H260" s="13" t="s">
        <v>1828</v>
      </c>
      <c r="I260" s="25" t="s">
        <v>1824</v>
      </c>
      <c r="J260" s="13" t="s">
        <v>2033</v>
      </c>
      <c r="K260" s="13" t="s">
        <v>1731</v>
      </c>
      <c r="L260" s="13" t="s">
        <v>1730</v>
      </c>
      <c r="M260" s="13" t="s">
        <v>1725</v>
      </c>
      <c r="N260" s="13" t="s">
        <v>1787</v>
      </c>
      <c r="O260" s="13" t="s">
        <v>1989</v>
      </c>
      <c r="P260" s="13" t="s">
        <v>1784</v>
      </c>
      <c r="Q260" s="12">
        <v>3</v>
      </c>
      <c r="R260" s="2" t="s">
        <v>1800</v>
      </c>
      <c r="S260" s="13" t="s">
        <v>1794</v>
      </c>
      <c r="T260" s="17">
        <v>24669</v>
      </c>
      <c r="U260" s="17">
        <v>40010</v>
      </c>
      <c r="V260" s="17">
        <v>41836</v>
      </c>
      <c r="W260" s="17" t="s">
        <v>1798</v>
      </c>
      <c r="X260" s="17" t="s">
        <v>1992</v>
      </c>
      <c r="Y260" s="13">
        <f ca="1">RANDBETWEEN(35000,65000)</f>
        <v>38346</v>
      </c>
      <c r="Z260" s="13">
        <f ca="1">RANDBETWEEN(2500,10000)</f>
        <v>8880</v>
      </c>
      <c r="AA260" s="30" t="str">
        <f t="shared" si="25"/>
        <v>Production</v>
      </c>
    </row>
    <row r="261" spans="1:27" ht="14.4" x14ac:dyDescent="0.3">
      <c r="A261" s="13">
        <v>324</v>
      </c>
      <c r="B261" s="13">
        <v>324</v>
      </c>
      <c r="C261" s="13" t="s">
        <v>408</v>
      </c>
      <c r="D261" s="13" t="s">
        <v>2032</v>
      </c>
      <c r="E261" s="13" t="str">
        <f t="shared" si="26"/>
        <v>Fabian.n Tibor@bnna.com</v>
      </c>
      <c r="F261" s="13" t="s">
        <v>1667</v>
      </c>
      <c r="G261" s="25" t="s">
        <v>1820</v>
      </c>
      <c r="H261" s="13" t="s">
        <v>1828</v>
      </c>
      <c r="I261" s="25" t="s">
        <v>1824</v>
      </c>
      <c r="J261" s="13" t="s">
        <v>2033</v>
      </c>
      <c r="K261" s="20" t="s">
        <v>1731</v>
      </c>
      <c r="L261" s="20" t="s">
        <v>1730</v>
      </c>
      <c r="M261" s="20" t="s">
        <v>1725</v>
      </c>
      <c r="N261" s="13" t="s">
        <v>1787</v>
      </c>
      <c r="O261" s="13" t="s">
        <v>1989</v>
      </c>
      <c r="P261" s="13" t="s">
        <v>1790</v>
      </c>
      <c r="Q261" s="12">
        <v>2</v>
      </c>
      <c r="R261" s="13" t="s">
        <v>1799</v>
      </c>
      <c r="S261" s="13" t="s">
        <v>1795</v>
      </c>
      <c r="T261" s="17">
        <v>27178</v>
      </c>
      <c r="U261" s="17">
        <v>40327</v>
      </c>
      <c r="V261" s="17">
        <v>41788</v>
      </c>
      <c r="W261" s="17" t="s">
        <v>1798</v>
      </c>
      <c r="X261" s="17" t="s">
        <v>1992</v>
      </c>
      <c r="Y261" s="13">
        <f ca="1">RANDBETWEEN(10000,40000)</f>
        <v>15862</v>
      </c>
      <c r="Z261" s="13">
        <f ca="1">RANDBETWEEN(0,3000)</f>
        <v>2679</v>
      </c>
      <c r="AA261" s="30" t="str">
        <f t="shared" si="25"/>
        <v>Production</v>
      </c>
    </row>
    <row r="262" spans="1:27" ht="14.4" x14ac:dyDescent="0.3">
      <c r="A262" s="13">
        <v>325</v>
      </c>
      <c r="B262" s="13">
        <v>325</v>
      </c>
      <c r="C262" s="1" t="s">
        <v>1496</v>
      </c>
      <c r="D262" s="13" t="s">
        <v>2032</v>
      </c>
      <c r="E262" s="13" t="str">
        <f t="shared" si="26"/>
        <v>Jermaine.ne Vinson@bnna.com</v>
      </c>
      <c r="F262" s="13" t="s">
        <v>1667</v>
      </c>
      <c r="G262" s="25" t="s">
        <v>1820</v>
      </c>
      <c r="H262" s="13" t="s">
        <v>1828</v>
      </c>
      <c r="I262" s="25" t="s">
        <v>1824</v>
      </c>
      <c r="J262" s="13" t="s">
        <v>2033</v>
      </c>
      <c r="K262" s="13" t="s">
        <v>1731</v>
      </c>
      <c r="L262" s="13" t="s">
        <v>1730</v>
      </c>
      <c r="M262" s="13" t="s">
        <v>1725</v>
      </c>
      <c r="N262" s="13" t="s">
        <v>1787</v>
      </c>
      <c r="O262" s="13" t="s">
        <v>1989</v>
      </c>
      <c r="P262" s="13" t="s">
        <v>1784</v>
      </c>
      <c r="Q262" s="12">
        <v>4</v>
      </c>
      <c r="R262" s="13" t="s">
        <v>1797</v>
      </c>
      <c r="S262" s="13" t="s">
        <v>1795</v>
      </c>
      <c r="T262" s="17">
        <v>22442</v>
      </c>
      <c r="U262" s="17">
        <v>38148</v>
      </c>
      <c r="V262" s="17">
        <v>41800</v>
      </c>
      <c r="W262" s="17" t="s">
        <v>1798</v>
      </c>
      <c r="X262" s="17" t="s">
        <v>1998</v>
      </c>
      <c r="Y262" s="13">
        <f ca="1">RANDBETWEEN(35000,50000)</f>
        <v>41399</v>
      </c>
      <c r="Z262" s="13">
        <f ca="1">RANDBETWEEN(0,3000)</f>
        <v>2661</v>
      </c>
      <c r="AA262" s="30" t="str">
        <f t="shared" si="25"/>
        <v>Production</v>
      </c>
    </row>
    <row r="263" spans="1:27" ht="14.4" x14ac:dyDescent="0.3">
      <c r="A263" s="13">
        <v>326</v>
      </c>
      <c r="B263" s="13">
        <v>326</v>
      </c>
      <c r="C263" s="13" t="s">
        <v>372</v>
      </c>
      <c r="D263" s="13" t="s">
        <v>2032</v>
      </c>
      <c r="E263" s="13" t="str">
        <f t="shared" si="26"/>
        <v>Dietz.rieger@bnna.com</v>
      </c>
      <c r="F263" s="13" t="s">
        <v>1667</v>
      </c>
      <c r="G263" s="25" t="s">
        <v>1820</v>
      </c>
      <c r="H263" s="13" t="s">
        <v>1829</v>
      </c>
      <c r="I263" s="25" t="s">
        <v>1832</v>
      </c>
      <c r="J263" s="13" t="s">
        <v>2033</v>
      </c>
      <c r="K263" s="13" t="s">
        <v>1731</v>
      </c>
      <c r="L263" s="13" t="s">
        <v>1730</v>
      </c>
      <c r="M263" s="13" t="s">
        <v>1725</v>
      </c>
      <c r="N263" s="13" t="s">
        <v>1786</v>
      </c>
      <c r="O263" s="15" t="s">
        <v>1798</v>
      </c>
      <c r="P263" s="13" t="s">
        <v>1784</v>
      </c>
      <c r="Q263" s="12">
        <v>7</v>
      </c>
      <c r="R263" s="13" t="s">
        <v>1785</v>
      </c>
      <c r="S263" s="13" t="s">
        <v>1793</v>
      </c>
      <c r="T263" s="17">
        <v>23346</v>
      </c>
      <c r="U263" s="17">
        <v>32478</v>
      </c>
      <c r="V263" s="17">
        <v>41974</v>
      </c>
      <c r="W263" s="17" t="s">
        <v>1798</v>
      </c>
      <c r="X263" s="17" t="s">
        <v>1991</v>
      </c>
      <c r="Y263" s="13">
        <f ca="1">RANDBETWEEN(75000,150000)</f>
        <v>143145</v>
      </c>
      <c r="Z263" s="13">
        <f ca="1">RANDBETWEEN(25000,75000)</f>
        <v>53474</v>
      </c>
      <c r="AA263" s="30" t="str">
        <f t="shared" si="25"/>
        <v>Production</v>
      </c>
    </row>
    <row r="264" spans="1:27" ht="14.4" x14ac:dyDescent="0.3">
      <c r="A264" s="13">
        <v>327</v>
      </c>
      <c r="B264" s="13">
        <v>327</v>
      </c>
      <c r="C264" s="1" t="s">
        <v>1299</v>
      </c>
      <c r="D264" s="13" t="s">
        <v>2032</v>
      </c>
      <c r="E264" s="13" t="str">
        <f t="shared" si="26"/>
        <v>Barclay.y Snyder@bnna.com</v>
      </c>
      <c r="F264" s="13" t="s">
        <v>1667</v>
      </c>
      <c r="G264" s="25" t="s">
        <v>1820</v>
      </c>
      <c r="H264" s="13" t="s">
        <v>1829</v>
      </c>
      <c r="I264" s="25" t="s">
        <v>1831</v>
      </c>
      <c r="J264" s="13" t="s">
        <v>2033</v>
      </c>
      <c r="K264" s="13" t="s">
        <v>1731</v>
      </c>
      <c r="L264" s="13" t="s">
        <v>1730</v>
      </c>
      <c r="M264" s="13" t="s">
        <v>1725</v>
      </c>
      <c r="N264" s="13" t="s">
        <v>1788</v>
      </c>
      <c r="O264" s="15" t="s">
        <v>1798</v>
      </c>
      <c r="P264" s="13" t="s">
        <v>1784</v>
      </c>
      <c r="Q264" s="12">
        <v>6</v>
      </c>
      <c r="R264" s="13" t="s">
        <v>1785</v>
      </c>
      <c r="S264" s="13" t="s">
        <v>1796</v>
      </c>
      <c r="T264" s="17">
        <v>31270</v>
      </c>
      <c r="U264" s="17">
        <v>41497</v>
      </c>
      <c r="V264" s="17">
        <v>41862</v>
      </c>
      <c r="W264" s="17" t="s">
        <v>1798</v>
      </c>
      <c r="X264" s="17" t="s">
        <v>1990</v>
      </c>
      <c r="Y264" s="13">
        <f ca="1">RANDBETWEEN(75000,125000)</f>
        <v>102519</v>
      </c>
      <c r="Z264" s="13">
        <f ca="1">RANDBETWEEN(5000,25000)</f>
        <v>17266</v>
      </c>
      <c r="AA264" s="30" t="str">
        <f t="shared" si="25"/>
        <v>Production</v>
      </c>
    </row>
    <row r="265" spans="1:27" ht="14.4" x14ac:dyDescent="0.3">
      <c r="A265" s="13">
        <v>328</v>
      </c>
      <c r="B265" s="13">
        <v>328</v>
      </c>
      <c r="C265" s="13" t="s">
        <v>270</v>
      </c>
      <c r="D265" s="13" t="s">
        <v>2032</v>
      </c>
      <c r="E265" s="13" t="str">
        <f t="shared" si="26"/>
        <v>Jacob.b Ware@bnna.com</v>
      </c>
      <c r="F265" s="13" t="s">
        <v>1667</v>
      </c>
      <c r="G265" s="25" t="s">
        <v>1820</v>
      </c>
      <c r="H265" s="13" t="s">
        <v>1829</v>
      </c>
      <c r="I265" s="25" t="s">
        <v>1831</v>
      </c>
      <c r="J265" s="13" t="s">
        <v>2033</v>
      </c>
      <c r="K265" s="13" t="s">
        <v>1731</v>
      </c>
      <c r="L265" s="13" t="s">
        <v>1730</v>
      </c>
      <c r="M265" s="13" t="s">
        <v>1725</v>
      </c>
      <c r="N265" s="13" t="s">
        <v>1788</v>
      </c>
      <c r="O265" s="15" t="s">
        <v>1798</v>
      </c>
      <c r="P265" s="13" t="s">
        <v>1784</v>
      </c>
      <c r="Q265" s="12">
        <v>6</v>
      </c>
      <c r="R265" s="13" t="s">
        <v>1797</v>
      </c>
      <c r="S265" s="13" t="s">
        <v>1792</v>
      </c>
      <c r="T265" s="17">
        <v>25096</v>
      </c>
      <c r="U265" s="17">
        <v>40436</v>
      </c>
      <c r="V265" s="17">
        <v>41897</v>
      </c>
      <c r="W265" s="17" t="s">
        <v>1798</v>
      </c>
      <c r="X265" s="17" t="s">
        <v>1998</v>
      </c>
      <c r="Y265" s="13">
        <f ca="1">RANDBETWEEN(75000,125000)</f>
        <v>82564</v>
      </c>
      <c r="Z265" s="13">
        <f ca="1">RANDBETWEEN(5000,25000)</f>
        <v>20437</v>
      </c>
      <c r="AA265" s="30" t="str">
        <f t="shared" si="25"/>
        <v>Production</v>
      </c>
    </row>
    <row r="266" spans="1:27" ht="14.4" x14ac:dyDescent="0.3">
      <c r="A266" s="13">
        <v>329</v>
      </c>
      <c r="B266" s="13">
        <v>329</v>
      </c>
      <c r="C266" s="1" t="s">
        <v>1564</v>
      </c>
      <c r="D266" s="13" t="s">
        <v>2032</v>
      </c>
      <c r="E266" s="13" t="str">
        <f t="shared" si="26"/>
        <v>Kyle. Cole@bnna.com</v>
      </c>
      <c r="F266" s="13" t="s">
        <v>1667</v>
      </c>
      <c r="G266" s="25" t="s">
        <v>1820</v>
      </c>
      <c r="H266" s="20" t="s">
        <v>1821</v>
      </c>
      <c r="I266" s="25" t="s">
        <v>1825</v>
      </c>
      <c r="J266" s="13" t="s">
        <v>2033</v>
      </c>
      <c r="K266" s="13" t="s">
        <v>1731</v>
      </c>
      <c r="L266" s="20" t="s">
        <v>1730</v>
      </c>
      <c r="M266" s="13" t="s">
        <v>1725</v>
      </c>
      <c r="N266" s="13" t="s">
        <v>1787</v>
      </c>
      <c r="O266" s="13" t="s">
        <v>1989</v>
      </c>
      <c r="P266" s="13" t="s">
        <v>1784</v>
      </c>
      <c r="Q266" s="12">
        <v>4</v>
      </c>
      <c r="R266" s="13" t="s">
        <v>1799</v>
      </c>
      <c r="S266" s="13" t="s">
        <v>1795</v>
      </c>
      <c r="T266" s="17">
        <v>22369</v>
      </c>
      <c r="U266" s="17">
        <v>38075</v>
      </c>
      <c r="V266" s="17">
        <v>41727</v>
      </c>
      <c r="W266" s="17" t="s">
        <v>1798</v>
      </c>
      <c r="X266" s="17" t="s">
        <v>1991</v>
      </c>
      <c r="Y266" s="13">
        <f ca="1">RANDBETWEEN(35000,50000)</f>
        <v>47235</v>
      </c>
      <c r="Z266" s="13">
        <f ca="1">RANDBETWEEN(0,3000)</f>
        <v>157</v>
      </c>
      <c r="AA266" s="30" t="str">
        <f t="shared" si="25"/>
        <v>Production</v>
      </c>
    </row>
    <row r="267" spans="1:27" ht="14.4" x14ac:dyDescent="0.3">
      <c r="A267" s="13">
        <v>330</v>
      </c>
      <c r="B267" s="13">
        <v>330</v>
      </c>
      <c r="C267" s="13" t="s">
        <v>522</v>
      </c>
      <c r="D267" s="13" t="s">
        <v>2032</v>
      </c>
      <c r="E267" s="13" t="str">
        <f t="shared" si="26"/>
        <v>Joseph.houteau@bnna.com</v>
      </c>
      <c r="F267" s="13" t="s">
        <v>1667</v>
      </c>
      <c r="G267" s="25" t="s">
        <v>1820</v>
      </c>
      <c r="H267" s="20" t="s">
        <v>1823</v>
      </c>
      <c r="I267" s="25" t="s">
        <v>1824</v>
      </c>
      <c r="J267" s="13" t="s">
        <v>2033</v>
      </c>
      <c r="K267" s="20" t="s">
        <v>1731</v>
      </c>
      <c r="L267" s="20" t="s">
        <v>1730</v>
      </c>
      <c r="M267" s="20" t="s">
        <v>1725</v>
      </c>
      <c r="N267" s="13" t="s">
        <v>1787</v>
      </c>
      <c r="O267" s="13" t="s">
        <v>1989</v>
      </c>
      <c r="P267" s="13" t="s">
        <v>1784</v>
      </c>
      <c r="Q267" s="12">
        <v>3</v>
      </c>
      <c r="R267" s="13" t="s">
        <v>1797</v>
      </c>
      <c r="S267" s="13" t="s">
        <v>1796</v>
      </c>
      <c r="T267" s="17">
        <v>27392</v>
      </c>
      <c r="U267" s="17">
        <v>36523</v>
      </c>
      <c r="V267" s="17">
        <v>42002</v>
      </c>
      <c r="W267" s="17" t="s">
        <v>1798</v>
      </c>
      <c r="X267" s="17" t="s">
        <v>1991</v>
      </c>
      <c r="Y267" s="13">
        <f ca="1">RANDBETWEEN(35000,65000)</f>
        <v>62202</v>
      </c>
      <c r="Z267" s="13">
        <f ca="1">RANDBETWEEN(0,3000)</f>
        <v>1168</v>
      </c>
      <c r="AA267" s="30" t="str">
        <f t="shared" si="25"/>
        <v>Production</v>
      </c>
    </row>
    <row r="268" spans="1:27" ht="14.4" x14ac:dyDescent="0.3">
      <c r="A268" s="13">
        <v>331</v>
      </c>
      <c r="B268" s="13">
        <v>331</v>
      </c>
      <c r="C268" s="1" t="s">
        <v>1324</v>
      </c>
      <c r="D268" s="13" t="s">
        <v>2032</v>
      </c>
      <c r="E268" s="13" t="str">
        <f t="shared" si="26"/>
        <v>Robert.Swanson@bnna.com</v>
      </c>
      <c r="F268" s="13" t="s">
        <v>1667</v>
      </c>
      <c r="G268" s="25" t="s">
        <v>1820</v>
      </c>
      <c r="H268" s="13" t="s">
        <v>1823</v>
      </c>
      <c r="I268" s="25" t="s">
        <v>1826</v>
      </c>
      <c r="J268" s="13" t="s">
        <v>2033</v>
      </c>
      <c r="K268" s="20" t="s">
        <v>1731</v>
      </c>
      <c r="L268" s="20" t="s">
        <v>1730</v>
      </c>
      <c r="M268" s="20" t="s">
        <v>1725</v>
      </c>
      <c r="N268" s="13" t="s">
        <v>1788</v>
      </c>
      <c r="O268" s="15" t="s">
        <v>1798</v>
      </c>
      <c r="P268" s="13" t="s">
        <v>1784</v>
      </c>
      <c r="Q268" s="12">
        <v>5</v>
      </c>
      <c r="R268" s="13" t="s">
        <v>1797</v>
      </c>
      <c r="S268" s="13" t="s">
        <v>1792</v>
      </c>
      <c r="T268" s="17">
        <v>28605</v>
      </c>
      <c r="U268" s="17">
        <v>40293</v>
      </c>
      <c r="V268" s="17">
        <v>41754</v>
      </c>
      <c r="W268" s="17" t="s">
        <v>1798</v>
      </c>
      <c r="X268" s="17" t="s">
        <v>1998</v>
      </c>
      <c r="Y268" s="13">
        <f ca="1">RANDBETWEEN(65000,100000)</f>
        <v>91733</v>
      </c>
      <c r="Z268" s="13">
        <f ca="1">RANDBETWEEN(2500,15000)</f>
        <v>11563</v>
      </c>
      <c r="AA268" s="30" t="str">
        <f t="shared" si="25"/>
        <v>Production</v>
      </c>
    </row>
    <row r="269" spans="1:27" ht="14.4" x14ac:dyDescent="0.3">
      <c r="A269" s="13">
        <v>332</v>
      </c>
      <c r="B269" s="13">
        <v>332</v>
      </c>
      <c r="C269" s="1" t="s">
        <v>1666</v>
      </c>
      <c r="D269" s="13" t="s">
        <v>2032</v>
      </c>
      <c r="E269" s="13" t="str">
        <f t="shared" si="26"/>
        <v>Quynn.Moreno@bnna.com</v>
      </c>
      <c r="F269" s="13" t="s">
        <v>1668</v>
      </c>
      <c r="G269" s="25" t="s">
        <v>1820</v>
      </c>
      <c r="H269" s="13" t="s">
        <v>1823</v>
      </c>
      <c r="I269" s="25" t="s">
        <v>1824</v>
      </c>
      <c r="J269" s="13" t="s">
        <v>2033</v>
      </c>
      <c r="K269" s="20" t="s">
        <v>1731</v>
      </c>
      <c r="L269" s="20" t="s">
        <v>1730</v>
      </c>
      <c r="M269" s="20" t="s">
        <v>1725</v>
      </c>
      <c r="N269" s="13" t="s">
        <v>1787</v>
      </c>
      <c r="O269" s="13" t="s">
        <v>1989</v>
      </c>
      <c r="P269" s="13" t="s">
        <v>1784</v>
      </c>
      <c r="Q269" s="12">
        <v>3</v>
      </c>
      <c r="R269" s="13" t="s">
        <v>1800</v>
      </c>
      <c r="S269" s="13" t="s">
        <v>1793</v>
      </c>
      <c r="T269" s="17">
        <v>23857</v>
      </c>
      <c r="U269" s="17">
        <v>40293</v>
      </c>
      <c r="V269" s="17">
        <v>41754</v>
      </c>
      <c r="W269" s="17" t="s">
        <v>1798</v>
      </c>
      <c r="X269" s="17" t="s">
        <v>1998</v>
      </c>
      <c r="Y269" s="13">
        <f ca="1">RANDBETWEEN(35000,65000)</f>
        <v>53008</v>
      </c>
      <c r="Z269" s="13">
        <f ca="1">RANDBETWEEN(0,3000)</f>
        <v>2747</v>
      </c>
      <c r="AA269" s="30" t="str">
        <f t="shared" si="25"/>
        <v>Production</v>
      </c>
    </row>
    <row r="270" spans="1:27" ht="14.4" x14ac:dyDescent="0.3">
      <c r="A270" s="13">
        <v>333</v>
      </c>
      <c r="B270" s="13">
        <v>333</v>
      </c>
      <c r="C270" s="1" t="s">
        <v>877</v>
      </c>
      <c r="D270" s="13" t="s">
        <v>2032</v>
      </c>
      <c r="E270" s="13" t="str">
        <f t="shared" si="26"/>
        <v>Andrew.driquez@bnna.com</v>
      </c>
      <c r="F270" s="13" t="s">
        <v>1667</v>
      </c>
      <c r="G270" s="25" t="s">
        <v>1820</v>
      </c>
      <c r="H270" s="20" t="s">
        <v>1833</v>
      </c>
      <c r="I270" s="25" t="s">
        <v>1835</v>
      </c>
      <c r="J270" s="13" t="s">
        <v>2033</v>
      </c>
      <c r="K270" s="13" t="s">
        <v>1731</v>
      </c>
      <c r="L270" s="13" t="s">
        <v>1730</v>
      </c>
      <c r="M270" s="13" t="s">
        <v>1725</v>
      </c>
      <c r="N270" s="13" t="s">
        <v>1786</v>
      </c>
      <c r="O270" s="15" t="s">
        <v>1798</v>
      </c>
      <c r="P270" s="13" t="s">
        <v>1784</v>
      </c>
      <c r="Q270" s="12">
        <v>7</v>
      </c>
      <c r="R270" s="13" t="s">
        <v>1797</v>
      </c>
      <c r="S270" s="13" t="s">
        <v>1794</v>
      </c>
      <c r="T270" s="17">
        <v>26451</v>
      </c>
      <c r="U270" s="17">
        <v>36678</v>
      </c>
      <c r="V270" s="17">
        <v>41791</v>
      </c>
      <c r="W270" s="17" t="s">
        <v>1798</v>
      </c>
      <c r="X270" s="17" t="s">
        <v>1991</v>
      </c>
      <c r="Y270" s="13">
        <f ca="1">RANDBETWEEN(75000,150000)</f>
        <v>132293</v>
      </c>
      <c r="Z270" s="13">
        <f ca="1">RANDBETWEEN(25000,75000)</f>
        <v>71808</v>
      </c>
      <c r="AA270" s="30" t="str">
        <f t="shared" si="25"/>
        <v>Production</v>
      </c>
    </row>
    <row r="271" spans="1:27" ht="14.4" x14ac:dyDescent="0.3">
      <c r="A271" s="13">
        <v>334</v>
      </c>
      <c r="B271" s="13">
        <v>334</v>
      </c>
      <c r="C271" s="1" t="s">
        <v>1617</v>
      </c>
      <c r="D271" s="13" t="s">
        <v>2032</v>
      </c>
      <c r="E271" s="13" t="str">
        <f t="shared" si="26"/>
        <v>Hayfa.urnett@bnna.com</v>
      </c>
      <c r="F271" s="13" t="s">
        <v>1668</v>
      </c>
      <c r="G271" s="25" t="s">
        <v>1820</v>
      </c>
      <c r="H271" s="13" t="s">
        <v>1828</v>
      </c>
      <c r="I271" s="25" t="s">
        <v>1824</v>
      </c>
      <c r="J271" s="13" t="s">
        <v>2033</v>
      </c>
      <c r="K271" s="13" t="s">
        <v>1731</v>
      </c>
      <c r="L271" s="13" t="s">
        <v>1730</v>
      </c>
      <c r="M271" s="13" t="s">
        <v>1725</v>
      </c>
      <c r="N271" s="13" t="s">
        <v>1787</v>
      </c>
      <c r="O271" s="13" t="s">
        <v>1989</v>
      </c>
      <c r="P271" s="13" t="s">
        <v>1784</v>
      </c>
      <c r="Q271" s="12">
        <v>3</v>
      </c>
      <c r="R271" s="13" t="s">
        <v>1797</v>
      </c>
      <c r="S271" s="13" t="s">
        <v>1795</v>
      </c>
      <c r="T271" s="17">
        <v>24760</v>
      </c>
      <c r="U271" s="17">
        <v>41197</v>
      </c>
      <c r="V271" s="17">
        <v>41927</v>
      </c>
      <c r="W271" s="17" t="s">
        <v>1798</v>
      </c>
      <c r="X271" s="17" t="s">
        <v>1991</v>
      </c>
      <c r="Y271" s="13">
        <f ca="1">RANDBETWEEN(35000,65000)</f>
        <v>49731</v>
      </c>
      <c r="Z271" s="13">
        <f ca="1">RANDBETWEEN(2500,10000)</f>
        <v>9158</v>
      </c>
      <c r="AA271" s="30" t="str">
        <f t="shared" si="25"/>
        <v>Production</v>
      </c>
    </row>
    <row r="272" spans="1:27" ht="14.4" x14ac:dyDescent="0.3">
      <c r="A272" s="13">
        <v>335</v>
      </c>
      <c r="B272" s="13">
        <v>335</v>
      </c>
      <c r="C272" s="1" t="s">
        <v>1367</v>
      </c>
      <c r="D272" s="13" t="s">
        <v>2032</v>
      </c>
      <c r="E272" s="13" t="str">
        <f t="shared" si="26"/>
        <v>Riley.acheco@bnna.com</v>
      </c>
      <c r="F272" s="13" t="s">
        <v>1668</v>
      </c>
      <c r="G272" s="25" t="s">
        <v>1820</v>
      </c>
      <c r="H272" s="13" t="s">
        <v>1828</v>
      </c>
      <c r="I272" s="25" t="s">
        <v>1824</v>
      </c>
      <c r="J272" s="13" t="s">
        <v>2033</v>
      </c>
      <c r="K272" s="13" t="s">
        <v>1731</v>
      </c>
      <c r="L272" s="13" t="s">
        <v>1730</v>
      </c>
      <c r="M272" s="13" t="s">
        <v>1725</v>
      </c>
      <c r="N272" s="13" t="s">
        <v>1787</v>
      </c>
      <c r="O272" s="13" t="s">
        <v>1989</v>
      </c>
      <c r="P272" s="13" t="s">
        <v>1784</v>
      </c>
      <c r="Q272" s="12">
        <v>3</v>
      </c>
      <c r="R272" s="13" t="s">
        <v>1785</v>
      </c>
      <c r="S272" s="13" t="s">
        <v>1795</v>
      </c>
      <c r="T272" s="17">
        <v>27461</v>
      </c>
      <c r="U272" s="17">
        <v>39880</v>
      </c>
      <c r="V272" s="17">
        <v>41706</v>
      </c>
      <c r="W272" s="17" t="s">
        <v>1798</v>
      </c>
      <c r="X272" s="17" t="s">
        <v>1998</v>
      </c>
      <c r="Y272" s="13">
        <f ca="1">RANDBETWEEN(35000,65000)</f>
        <v>48179</v>
      </c>
      <c r="Z272" s="13">
        <f ca="1">RANDBETWEEN(0,3000)</f>
        <v>2878</v>
      </c>
      <c r="AA272" s="30" t="str">
        <f t="shared" si="25"/>
        <v>Production</v>
      </c>
    </row>
    <row r="273" spans="1:27" ht="14.4" x14ac:dyDescent="0.3">
      <c r="A273" s="13">
        <v>336</v>
      </c>
      <c r="B273" s="13">
        <v>336</v>
      </c>
      <c r="C273" s="13" t="s">
        <v>323</v>
      </c>
      <c r="D273" s="13" t="s">
        <v>2032</v>
      </c>
      <c r="E273" s="13" t="str">
        <f t="shared" si="26"/>
        <v>Clara.Bordoy@bnna.com</v>
      </c>
      <c r="F273" s="13" t="s">
        <v>1668</v>
      </c>
      <c r="G273" s="25" t="s">
        <v>1820</v>
      </c>
      <c r="H273" s="13" t="s">
        <v>1829</v>
      </c>
      <c r="I273" s="25" t="s">
        <v>1831</v>
      </c>
      <c r="J273" s="13" t="s">
        <v>2033</v>
      </c>
      <c r="K273" s="13" t="s">
        <v>1731</v>
      </c>
      <c r="L273" s="13" t="s">
        <v>1730</v>
      </c>
      <c r="M273" s="13" t="s">
        <v>1725</v>
      </c>
      <c r="N273" s="13" t="s">
        <v>1788</v>
      </c>
      <c r="O273" s="15" t="s">
        <v>1798</v>
      </c>
      <c r="P273" s="13" t="s">
        <v>1784</v>
      </c>
      <c r="Q273" s="12">
        <v>6</v>
      </c>
      <c r="R273" s="13" t="s">
        <v>1797</v>
      </c>
      <c r="S273" s="13" t="s">
        <v>1796</v>
      </c>
      <c r="T273" s="17">
        <v>21957</v>
      </c>
      <c r="U273" s="17">
        <v>38028</v>
      </c>
      <c r="V273" s="17">
        <v>41681</v>
      </c>
      <c r="W273" s="17" t="s">
        <v>1798</v>
      </c>
      <c r="X273" s="17" t="s">
        <v>1991</v>
      </c>
      <c r="Y273" s="13">
        <f ca="1">RANDBETWEEN(75000,125000)</f>
        <v>78137</v>
      </c>
      <c r="Z273" s="13">
        <f ca="1">RANDBETWEEN(5000,25000)</f>
        <v>7813</v>
      </c>
      <c r="AA273" s="30" t="str">
        <f t="shared" si="25"/>
        <v>Production</v>
      </c>
    </row>
    <row r="274" spans="1:27" ht="14.4" x14ac:dyDescent="0.3">
      <c r="A274" s="13">
        <v>337</v>
      </c>
      <c r="B274" s="13">
        <v>337</v>
      </c>
      <c r="C274" s="13" t="s">
        <v>216</v>
      </c>
      <c r="D274" s="13" t="s">
        <v>2032</v>
      </c>
      <c r="E274" s="13" t="str">
        <f t="shared" si="26"/>
        <v>Barnard.ard Laut@bnna.com</v>
      </c>
      <c r="F274" s="13" t="s">
        <v>1667</v>
      </c>
      <c r="G274" s="25" t="s">
        <v>1820</v>
      </c>
      <c r="H274" s="13" t="s">
        <v>1829</v>
      </c>
      <c r="I274" s="25" t="s">
        <v>1831</v>
      </c>
      <c r="J274" s="13" t="s">
        <v>2033</v>
      </c>
      <c r="K274" s="13" t="s">
        <v>1731</v>
      </c>
      <c r="L274" s="13" t="s">
        <v>1730</v>
      </c>
      <c r="M274" s="13" t="s">
        <v>1725</v>
      </c>
      <c r="N274" s="13" t="s">
        <v>1788</v>
      </c>
      <c r="O274" s="15" t="s">
        <v>1798</v>
      </c>
      <c r="P274" s="13" t="s">
        <v>1784</v>
      </c>
      <c r="Q274" s="12">
        <v>5</v>
      </c>
      <c r="R274" s="13" t="s">
        <v>1797</v>
      </c>
      <c r="S274" s="13" t="s">
        <v>1792</v>
      </c>
      <c r="T274" s="17">
        <v>27676</v>
      </c>
      <c r="U274" s="17">
        <v>39364</v>
      </c>
      <c r="V274" s="17">
        <v>41921</v>
      </c>
      <c r="W274" s="17" t="s">
        <v>1798</v>
      </c>
      <c r="X274" s="17" t="s">
        <v>1991</v>
      </c>
      <c r="Y274" s="13">
        <f ca="1">RANDBETWEEN(65000,100000)</f>
        <v>65460</v>
      </c>
      <c r="Z274" s="13">
        <f ca="1">RANDBETWEEN(2500,15000)</f>
        <v>3508</v>
      </c>
      <c r="AA274" s="30" t="str">
        <f t="shared" si="25"/>
        <v>Production</v>
      </c>
    </row>
    <row r="275" spans="1:27" ht="14.4" x14ac:dyDescent="0.3">
      <c r="A275" s="13">
        <v>338</v>
      </c>
      <c r="B275" s="13">
        <v>338</v>
      </c>
      <c r="C275" s="1" t="s">
        <v>1321</v>
      </c>
      <c r="D275" s="13" t="s">
        <v>2032</v>
      </c>
      <c r="E275" s="13" t="str">
        <f t="shared" si="26"/>
        <v>Tarik.nandez@bnna.com</v>
      </c>
      <c r="F275" s="13" t="s">
        <v>1667</v>
      </c>
      <c r="G275" s="25" t="s">
        <v>1820</v>
      </c>
      <c r="H275" s="13" t="s">
        <v>1823</v>
      </c>
      <c r="I275" s="25" t="s">
        <v>1824</v>
      </c>
      <c r="J275" s="13" t="s">
        <v>2033</v>
      </c>
      <c r="K275" s="20" t="s">
        <v>1731</v>
      </c>
      <c r="L275" s="20" t="s">
        <v>1730</v>
      </c>
      <c r="M275" s="20" t="s">
        <v>1725</v>
      </c>
      <c r="N275" s="13" t="s">
        <v>1787</v>
      </c>
      <c r="O275" s="13" t="s">
        <v>1989</v>
      </c>
      <c r="P275" s="13" t="s">
        <v>1784</v>
      </c>
      <c r="Q275" s="12">
        <v>4</v>
      </c>
      <c r="R275" s="13" t="s">
        <v>1799</v>
      </c>
      <c r="S275" s="13" t="s">
        <v>1795</v>
      </c>
      <c r="T275" s="17">
        <v>22639</v>
      </c>
      <c r="U275" s="17">
        <v>37249</v>
      </c>
      <c r="V275" s="17">
        <v>41997</v>
      </c>
      <c r="W275" s="17" t="s">
        <v>1798</v>
      </c>
      <c r="X275" s="17" t="s">
        <v>1992</v>
      </c>
      <c r="Y275" s="13">
        <f ca="1">RANDBETWEEN(35000,65000)</f>
        <v>42140</v>
      </c>
      <c r="Z275" s="13">
        <f ca="1">RANDBETWEEN(0,3000)</f>
        <v>317</v>
      </c>
      <c r="AA275" s="30" t="str">
        <f t="shared" si="25"/>
        <v>Production</v>
      </c>
    </row>
    <row r="276" spans="1:27" ht="14.4" x14ac:dyDescent="0.3">
      <c r="A276" s="13">
        <v>339</v>
      </c>
      <c r="B276" s="13">
        <v>339</v>
      </c>
      <c r="C276" s="13" t="s">
        <v>628</v>
      </c>
      <c r="D276" s="13" t="s">
        <v>2032</v>
      </c>
      <c r="E276" s="13" t="str">
        <f t="shared" si="26"/>
        <v>Merritt. Mercado@bnna.com</v>
      </c>
      <c r="F276" s="13" t="s">
        <v>1667</v>
      </c>
      <c r="G276" s="25" t="s">
        <v>1820</v>
      </c>
      <c r="H276" s="13" t="s">
        <v>1829</v>
      </c>
      <c r="I276" s="25" t="s">
        <v>1831</v>
      </c>
      <c r="J276" s="13" t="s">
        <v>2033</v>
      </c>
      <c r="K276" s="13" t="s">
        <v>1731</v>
      </c>
      <c r="L276" s="13" t="s">
        <v>1730</v>
      </c>
      <c r="M276" s="13" t="s">
        <v>1725</v>
      </c>
      <c r="N276" s="13" t="s">
        <v>1788</v>
      </c>
      <c r="O276" s="15" t="s">
        <v>1798</v>
      </c>
      <c r="P276" s="13" t="s">
        <v>1784</v>
      </c>
      <c r="Q276" s="12">
        <v>5</v>
      </c>
      <c r="R276" s="13" t="s">
        <v>1800</v>
      </c>
      <c r="S276" s="13" t="s">
        <v>1795</v>
      </c>
      <c r="T276" s="17">
        <v>19048</v>
      </c>
      <c r="U276" s="17">
        <v>33658</v>
      </c>
      <c r="V276" s="17">
        <v>41694</v>
      </c>
      <c r="W276" s="17" t="s">
        <v>1798</v>
      </c>
      <c r="X276" s="17" t="s">
        <v>1991</v>
      </c>
      <c r="Y276" s="13">
        <f ca="1">RANDBETWEEN(65000,100000)</f>
        <v>88881</v>
      </c>
      <c r="Z276" s="13">
        <f ca="1">RANDBETWEEN(2500,15000)</f>
        <v>7562</v>
      </c>
      <c r="AA276" s="30" t="str">
        <f t="shared" si="25"/>
        <v>Production</v>
      </c>
    </row>
    <row r="277" spans="1:27" ht="14.4" x14ac:dyDescent="0.3">
      <c r="A277" s="13">
        <v>340</v>
      </c>
      <c r="B277" s="13">
        <v>340</v>
      </c>
      <c r="C277" s="13" t="s">
        <v>156</v>
      </c>
      <c r="D277" s="13" t="s">
        <v>2032</v>
      </c>
      <c r="E277" s="13" t="str">
        <f t="shared" si="26"/>
        <v>Amit.verti@bnna.com</v>
      </c>
      <c r="F277" s="13" t="s">
        <v>1667</v>
      </c>
      <c r="G277" s="25" t="s">
        <v>1820</v>
      </c>
      <c r="H277" s="20" t="s">
        <v>1833</v>
      </c>
      <c r="I277" s="25" t="s">
        <v>1834</v>
      </c>
      <c r="J277" s="13" t="s">
        <v>2033</v>
      </c>
      <c r="K277" s="13" t="s">
        <v>1731</v>
      </c>
      <c r="L277" s="13" t="s">
        <v>1730</v>
      </c>
      <c r="M277" s="13" t="s">
        <v>1725</v>
      </c>
      <c r="N277" s="13" t="s">
        <v>1788</v>
      </c>
      <c r="O277" s="15" t="s">
        <v>1798</v>
      </c>
      <c r="P277" s="13" t="s">
        <v>1784</v>
      </c>
      <c r="Q277" s="12">
        <v>5</v>
      </c>
      <c r="R277" s="13" t="s">
        <v>1799</v>
      </c>
      <c r="S277" s="13" t="s">
        <v>1793</v>
      </c>
      <c r="T277" s="17">
        <v>23080</v>
      </c>
      <c r="U277" s="17">
        <v>35864</v>
      </c>
      <c r="V277" s="17">
        <v>41708</v>
      </c>
      <c r="W277" s="17" t="s">
        <v>1798</v>
      </c>
      <c r="X277" s="17" t="s">
        <v>1993</v>
      </c>
      <c r="Y277" s="13">
        <f ca="1">RANDBETWEEN(65000,100000)</f>
        <v>92206</v>
      </c>
      <c r="Z277" s="13">
        <f ca="1">RANDBETWEEN(2500,15000)</f>
        <v>9227</v>
      </c>
      <c r="AA277" s="30" t="str">
        <f t="shared" si="25"/>
        <v>Production</v>
      </c>
    </row>
    <row r="278" spans="1:27" ht="14.4" x14ac:dyDescent="0.3">
      <c r="A278" s="13">
        <v>341</v>
      </c>
      <c r="B278" s="13">
        <v>341</v>
      </c>
      <c r="C278" s="13" t="s">
        <v>44</v>
      </c>
      <c r="D278" s="13" t="s">
        <v>2032</v>
      </c>
      <c r="E278" s="13" t="str">
        <f t="shared" si="26"/>
        <v>Bill.nolds@bnna.com</v>
      </c>
      <c r="F278" s="13" t="s">
        <v>1667</v>
      </c>
      <c r="G278" s="25" t="s">
        <v>1820</v>
      </c>
      <c r="H278" s="13" t="s">
        <v>1823</v>
      </c>
      <c r="I278" s="25" t="s">
        <v>1824</v>
      </c>
      <c r="J278" s="13" t="s">
        <v>2033</v>
      </c>
      <c r="K278" s="20" t="s">
        <v>1731</v>
      </c>
      <c r="L278" s="20" t="s">
        <v>1730</v>
      </c>
      <c r="M278" s="20" t="s">
        <v>1725</v>
      </c>
      <c r="N278" s="13" t="s">
        <v>1787</v>
      </c>
      <c r="O278" s="13" t="s">
        <v>1989</v>
      </c>
      <c r="P278" s="13" t="s">
        <v>1784</v>
      </c>
      <c r="Q278" s="12">
        <v>3</v>
      </c>
      <c r="R278" s="13" t="s">
        <v>1799</v>
      </c>
      <c r="S278" s="13" t="s">
        <v>1793</v>
      </c>
      <c r="T278" s="17">
        <v>32965</v>
      </c>
      <c r="U278" s="17">
        <v>41001</v>
      </c>
      <c r="V278" s="17">
        <v>41731</v>
      </c>
      <c r="W278" s="17" t="s">
        <v>1798</v>
      </c>
      <c r="X278" s="17" t="s">
        <v>1998</v>
      </c>
      <c r="Y278" s="13">
        <f ca="1">RANDBETWEEN(35000,65000)</f>
        <v>50279</v>
      </c>
      <c r="Z278" s="13">
        <f ca="1">RANDBETWEEN(0,3000)</f>
        <v>405</v>
      </c>
      <c r="AA278" s="30" t="str">
        <f t="shared" si="25"/>
        <v>Production</v>
      </c>
    </row>
    <row r="279" spans="1:27" ht="14.4" x14ac:dyDescent="0.3">
      <c r="A279" s="13">
        <v>342</v>
      </c>
      <c r="B279" s="13">
        <v>342</v>
      </c>
      <c r="C279" s="13" t="s">
        <v>201</v>
      </c>
      <c r="D279" s="13" t="s">
        <v>2032</v>
      </c>
      <c r="E279" s="13" t="str">
        <f t="shared" si="26"/>
        <v>Arvid.rsvärd@bnna.com</v>
      </c>
      <c r="F279" s="13" t="s">
        <v>1667</v>
      </c>
      <c r="G279" s="25" t="s">
        <v>1820</v>
      </c>
      <c r="H279" s="13" t="s">
        <v>1823</v>
      </c>
      <c r="I279" s="25" t="s">
        <v>1824</v>
      </c>
      <c r="J279" s="13" t="s">
        <v>2033</v>
      </c>
      <c r="K279" s="20" t="s">
        <v>1731</v>
      </c>
      <c r="L279" s="20" t="s">
        <v>1730</v>
      </c>
      <c r="M279" s="20" t="s">
        <v>1725</v>
      </c>
      <c r="N279" s="13" t="s">
        <v>1787</v>
      </c>
      <c r="O279" s="13" t="s">
        <v>1989</v>
      </c>
      <c r="P279" s="13" t="s">
        <v>1790</v>
      </c>
      <c r="Q279" s="12">
        <v>2</v>
      </c>
      <c r="R279" s="13" t="s">
        <v>1797</v>
      </c>
      <c r="S279" s="13" t="s">
        <v>1795</v>
      </c>
      <c r="T279" s="17">
        <v>24183</v>
      </c>
      <c r="U279" s="17">
        <v>40254</v>
      </c>
      <c r="V279" s="17">
        <v>41715</v>
      </c>
      <c r="W279" s="17" t="s">
        <v>1798</v>
      </c>
      <c r="X279" s="17" t="s">
        <v>1998</v>
      </c>
      <c r="Y279" s="13">
        <f ca="1">RANDBETWEEN(10000,40000)</f>
        <v>15994</v>
      </c>
      <c r="Z279" s="13">
        <v>0</v>
      </c>
      <c r="AA279" s="30" t="str">
        <f t="shared" si="25"/>
        <v>Production</v>
      </c>
    </row>
    <row r="280" spans="1:27" ht="14.4" x14ac:dyDescent="0.3">
      <c r="A280" s="13">
        <v>343</v>
      </c>
      <c r="B280" s="13">
        <v>343</v>
      </c>
      <c r="C280" s="13" t="s">
        <v>994</v>
      </c>
      <c r="D280" s="13" t="s">
        <v>2032</v>
      </c>
      <c r="E280" s="13" t="str">
        <f t="shared" si="26"/>
        <v>Mufutau.au Berry@bnna.com</v>
      </c>
      <c r="F280" s="13" t="s">
        <v>1667</v>
      </c>
      <c r="G280" s="25" t="s">
        <v>1820</v>
      </c>
      <c r="H280" s="13" t="s">
        <v>1828</v>
      </c>
      <c r="I280" s="25" t="s">
        <v>1824</v>
      </c>
      <c r="J280" s="13" t="s">
        <v>2033</v>
      </c>
      <c r="K280" s="20" t="s">
        <v>1731</v>
      </c>
      <c r="L280" s="20" t="s">
        <v>1730</v>
      </c>
      <c r="M280" s="20" t="s">
        <v>1725</v>
      </c>
      <c r="N280" s="13" t="s">
        <v>1787</v>
      </c>
      <c r="O280" s="13" t="s">
        <v>1989</v>
      </c>
      <c r="P280" s="13" t="s">
        <v>1790</v>
      </c>
      <c r="Q280" s="12">
        <v>1</v>
      </c>
      <c r="R280" s="13" t="s">
        <v>1797</v>
      </c>
      <c r="S280" s="13" t="s">
        <v>1795</v>
      </c>
      <c r="T280" s="17">
        <v>23451</v>
      </c>
      <c r="U280" s="17">
        <v>38061</v>
      </c>
      <c r="V280" s="17">
        <v>41713</v>
      </c>
      <c r="W280" s="17" t="s">
        <v>1798</v>
      </c>
      <c r="X280" s="17" t="s">
        <v>1992</v>
      </c>
      <c r="Y280" s="13">
        <f ca="1">RANDBETWEEN(10000,40000)</f>
        <v>21703</v>
      </c>
      <c r="Z280" s="13">
        <v>0</v>
      </c>
      <c r="AA280" s="30" t="str">
        <f t="shared" si="25"/>
        <v>Production</v>
      </c>
    </row>
    <row r="281" spans="1:27" ht="14.4" x14ac:dyDescent="0.3">
      <c r="A281" s="13">
        <v>344</v>
      </c>
      <c r="B281" s="13">
        <v>344</v>
      </c>
      <c r="C281" s="13" t="s">
        <v>1186</v>
      </c>
      <c r="D281" s="13" t="s">
        <v>2032</v>
      </c>
      <c r="E281" s="13" t="str">
        <f t="shared" si="26"/>
        <v>Hiroko.Marquez@bnna.com</v>
      </c>
      <c r="F281" s="13" t="s">
        <v>1668</v>
      </c>
      <c r="G281" s="25" t="s">
        <v>1820</v>
      </c>
      <c r="H281" s="13" t="s">
        <v>1828</v>
      </c>
      <c r="I281" s="25" t="s">
        <v>1824</v>
      </c>
      <c r="J281" s="13" t="s">
        <v>2033</v>
      </c>
      <c r="K281" s="20" t="s">
        <v>1731</v>
      </c>
      <c r="L281" s="20" t="s">
        <v>1730</v>
      </c>
      <c r="M281" s="20" t="s">
        <v>1725</v>
      </c>
      <c r="N281" s="13" t="s">
        <v>1787</v>
      </c>
      <c r="O281" s="13" t="s">
        <v>1989</v>
      </c>
      <c r="P281" s="13" t="s">
        <v>1790</v>
      </c>
      <c r="Q281" s="12">
        <v>2</v>
      </c>
      <c r="R281" s="13" t="s">
        <v>1797</v>
      </c>
      <c r="S281" s="13" t="s">
        <v>1794</v>
      </c>
      <c r="T281" s="17">
        <v>20850</v>
      </c>
      <c r="U281" s="17">
        <v>33268</v>
      </c>
      <c r="V281" s="17">
        <v>41669</v>
      </c>
      <c r="W281" s="17" t="s">
        <v>1989</v>
      </c>
      <c r="X281" s="17" t="s">
        <v>1992</v>
      </c>
      <c r="Y281" s="13">
        <f ca="1">RANDBETWEEN(10000,40000)</f>
        <v>13341</v>
      </c>
      <c r="Z281" s="13">
        <v>0</v>
      </c>
      <c r="AA281" s="30" t="str">
        <f t="shared" si="25"/>
        <v>Production</v>
      </c>
    </row>
    <row r="282" spans="1:27" ht="14.4" x14ac:dyDescent="0.3">
      <c r="A282" s="13">
        <v>345</v>
      </c>
      <c r="B282" s="13">
        <v>345</v>
      </c>
      <c r="C282" s="1" t="s">
        <v>849</v>
      </c>
      <c r="D282" s="13" t="s">
        <v>2032</v>
      </c>
      <c r="E282" s="13" t="str">
        <f t="shared" si="26"/>
        <v>Acton. Gomez@bnna.com</v>
      </c>
      <c r="F282" s="13" t="s">
        <v>1667</v>
      </c>
      <c r="G282" s="25" t="s">
        <v>1820</v>
      </c>
      <c r="H282" s="20" t="s">
        <v>1821</v>
      </c>
      <c r="I282" s="25" t="s">
        <v>1827</v>
      </c>
      <c r="J282" s="13" t="s">
        <v>2033</v>
      </c>
      <c r="K282" s="13" t="s">
        <v>1731</v>
      </c>
      <c r="L282" s="13" t="s">
        <v>1730</v>
      </c>
      <c r="M282" s="13" t="s">
        <v>1725</v>
      </c>
      <c r="N282" s="13" t="s">
        <v>1787</v>
      </c>
      <c r="O282" s="13" t="s">
        <v>1989</v>
      </c>
      <c r="P282" s="13" t="s">
        <v>1790</v>
      </c>
      <c r="Q282" s="12">
        <v>2</v>
      </c>
      <c r="R282" s="13" t="s">
        <v>1797</v>
      </c>
      <c r="S282" s="13" t="s">
        <v>1795</v>
      </c>
      <c r="T282" s="17">
        <v>26579</v>
      </c>
      <c r="U282" s="17">
        <v>34614</v>
      </c>
      <c r="V282" s="17">
        <v>41919</v>
      </c>
      <c r="W282" s="17" t="s">
        <v>1798</v>
      </c>
      <c r="X282" s="17" t="s">
        <v>1995</v>
      </c>
      <c r="Y282" s="13">
        <f ca="1">RANDBETWEEN(10000,40000)</f>
        <v>14034</v>
      </c>
      <c r="Z282" s="13">
        <v>0</v>
      </c>
      <c r="AA282" s="30" t="str">
        <f t="shared" si="25"/>
        <v>Production</v>
      </c>
    </row>
    <row r="283" spans="1:27" ht="14.4" x14ac:dyDescent="0.3">
      <c r="A283" s="13">
        <v>346</v>
      </c>
      <c r="B283" s="13">
        <v>346</v>
      </c>
      <c r="C283" s="13" t="s">
        <v>1182</v>
      </c>
      <c r="D283" s="13" t="s">
        <v>2032</v>
      </c>
      <c r="E283" s="13" t="str">
        <f t="shared" si="26"/>
        <v>Mollie. Kinney@bnna.com</v>
      </c>
      <c r="F283" s="13" t="s">
        <v>1668</v>
      </c>
      <c r="G283" s="25" t="s">
        <v>1820</v>
      </c>
      <c r="H283" s="20" t="s">
        <v>1833</v>
      </c>
      <c r="I283" s="25" t="s">
        <v>1834</v>
      </c>
      <c r="J283" s="13" t="s">
        <v>2033</v>
      </c>
      <c r="K283" s="13" t="s">
        <v>1731</v>
      </c>
      <c r="L283" s="13" t="s">
        <v>1730</v>
      </c>
      <c r="M283" s="13" t="s">
        <v>1725</v>
      </c>
      <c r="N283" s="13" t="s">
        <v>1788</v>
      </c>
      <c r="O283" s="15" t="s">
        <v>1798</v>
      </c>
      <c r="P283" s="13" t="s">
        <v>1784</v>
      </c>
      <c r="Q283" s="12">
        <v>5</v>
      </c>
      <c r="R283" s="13" t="s">
        <v>1797</v>
      </c>
      <c r="S283" s="13" t="s">
        <v>1795</v>
      </c>
      <c r="T283" s="17">
        <v>22362</v>
      </c>
      <c r="U283" s="17">
        <v>38798</v>
      </c>
      <c r="V283" s="17">
        <v>41720</v>
      </c>
      <c r="W283" s="17" t="s">
        <v>1798</v>
      </c>
      <c r="X283" s="17" t="s">
        <v>1994</v>
      </c>
      <c r="Y283" s="13">
        <f ca="1">RANDBETWEEN(65000,100000)</f>
        <v>88759</v>
      </c>
      <c r="Z283" s="13">
        <f ca="1">RANDBETWEEN(2500,15000)</f>
        <v>5857</v>
      </c>
      <c r="AA283" s="30" t="str">
        <f t="shared" si="25"/>
        <v>Production</v>
      </c>
    </row>
    <row r="284" spans="1:27" ht="14.4" x14ac:dyDescent="0.3">
      <c r="A284" s="13">
        <v>347</v>
      </c>
      <c r="B284" s="13">
        <v>347</v>
      </c>
      <c r="C284" s="1" t="s">
        <v>1485</v>
      </c>
      <c r="D284" s="13" t="s">
        <v>2032</v>
      </c>
      <c r="E284" s="13" t="str">
        <f t="shared" si="26"/>
        <v>Ray.eill@bnna.com</v>
      </c>
      <c r="F284" s="13" t="s">
        <v>1667</v>
      </c>
      <c r="G284" s="25" t="s">
        <v>1820</v>
      </c>
      <c r="H284" s="13" t="s">
        <v>1823</v>
      </c>
      <c r="I284" s="25" t="s">
        <v>1824</v>
      </c>
      <c r="J284" s="13" t="s">
        <v>2033</v>
      </c>
      <c r="K284" s="20" t="s">
        <v>1731</v>
      </c>
      <c r="L284" s="20" t="s">
        <v>1730</v>
      </c>
      <c r="M284" s="20" t="s">
        <v>1725</v>
      </c>
      <c r="N284" s="13" t="s">
        <v>1787</v>
      </c>
      <c r="O284" s="13" t="s">
        <v>1989</v>
      </c>
      <c r="P284" s="13" t="s">
        <v>1790</v>
      </c>
      <c r="Q284" s="12">
        <v>2</v>
      </c>
      <c r="R284" s="13" t="s">
        <v>1785</v>
      </c>
      <c r="S284" s="13" t="s">
        <v>1795</v>
      </c>
      <c r="T284" s="17">
        <v>19570</v>
      </c>
      <c r="U284" s="17">
        <v>27605</v>
      </c>
      <c r="V284" s="17">
        <v>41850</v>
      </c>
      <c r="W284" s="17" t="s">
        <v>1798</v>
      </c>
      <c r="X284" s="17" t="s">
        <v>1994</v>
      </c>
      <c r="Y284" s="13">
        <f ca="1">RANDBETWEEN(10000,40000)</f>
        <v>11613</v>
      </c>
      <c r="Z284" s="13">
        <v>0</v>
      </c>
      <c r="AA284" s="30" t="str">
        <f t="shared" si="25"/>
        <v>Production</v>
      </c>
    </row>
    <row r="285" spans="1:27" ht="14.4" x14ac:dyDescent="0.3">
      <c r="A285" s="13">
        <v>348</v>
      </c>
      <c r="B285" s="13">
        <v>348</v>
      </c>
      <c r="C285" s="1" t="s">
        <v>1369</v>
      </c>
      <c r="D285" s="13" t="s">
        <v>2032</v>
      </c>
      <c r="E285" s="13" t="str">
        <f t="shared" si="26"/>
        <v>Aiko.Mejia@bnna.com</v>
      </c>
      <c r="F285" s="13" t="s">
        <v>1668</v>
      </c>
      <c r="G285" s="25" t="s">
        <v>1820</v>
      </c>
      <c r="H285" s="13" t="s">
        <v>1823</v>
      </c>
      <c r="I285" s="25" t="s">
        <v>1824</v>
      </c>
      <c r="J285" s="13" t="s">
        <v>2033</v>
      </c>
      <c r="K285" s="20" t="s">
        <v>1731</v>
      </c>
      <c r="L285" s="20" t="s">
        <v>1730</v>
      </c>
      <c r="M285" s="20" t="s">
        <v>1725</v>
      </c>
      <c r="N285" s="13" t="s">
        <v>1787</v>
      </c>
      <c r="O285" s="13" t="s">
        <v>1989</v>
      </c>
      <c r="P285" s="13" t="s">
        <v>1784</v>
      </c>
      <c r="Q285" s="12">
        <v>3</v>
      </c>
      <c r="R285" s="13" t="s">
        <v>1800</v>
      </c>
      <c r="S285" s="13" t="s">
        <v>1794</v>
      </c>
      <c r="T285" s="17">
        <v>30044</v>
      </c>
      <c r="U285" s="17">
        <v>37349</v>
      </c>
      <c r="V285" s="17">
        <v>41732</v>
      </c>
      <c r="W285" s="17" t="s">
        <v>1798</v>
      </c>
      <c r="X285" s="17" t="s">
        <v>1996</v>
      </c>
      <c r="Y285" s="13">
        <f ca="1">RANDBETWEEN(35000,65000)</f>
        <v>62471</v>
      </c>
      <c r="Z285" s="13">
        <f ca="1">RANDBETWEEN(0,3000)</f>
        <v>1014</v>
      </c>
      <c r="AA285" s="30" t="str">
        <f t="shared" si="25"/>
        <v>Production</v>
      </c>
    </row>
    <row r="286" spans="1:27" ht="14.4" x14ac:dyDescent="0.3">
      <c r="A286" s="13">
        <v>349</v>
      </c>
      <c r="B286" s="13">
        <v>349</v>
      </c>
      <c r="C286" s="1" t="s">
        <v>1585</v>
      </c>
      <c r="D286" s="13" t="s">
        <v>2032</v>
      </c>
      <c r="E286" s="13" t="str">
        <f t="shared" si="26"/>
        <v>Ivy.eele@bnna.com</v>
      </c>
      <c r="F286" s="13" t="s">
        <v>1668</v>
      </c>
      <c r="G286" s="25" t="s">
        <v>1820</v>
      </c>
      <c r="H286" s="13" t="s">
        <v>1829</v>
      </c>
      <c r="I286" s="25" t="s">
        <v>1831</v>
      </c>
      <c r="J286" s="13" t="s">
        <v>2033</v>
      </c>
      <c r="K286" s="13" t="s">
        <v>1731</v>
      </c>
      <c r="L286" s="20" t="s">
        <v>1730</v>
      </c>
      <c r="M286" s="13" t="s">
        <v>1725</v>
      </c>
      <c r="N286" s="13" t="s">
        <v>1788</v>
      </c>
      <c r="O286" s="15" t="s">
        <v>1798</v>
      </c>
      <c r="P286" s="13" t="s">
        <v>1784</v>
      </c>
      <c r="Q286" s="12">
        <v>5</v>
      </c>
      <c r="R286" s="13" t="s">
        <v>1799</v>
      </c>
      <c r="S286" s="13" t="s">
        <v>1791</v>
      </c>
      <c r="T286" s="17">
        <v>24883</v>
      </c>
      <c r="U286" s="17">
        <v>40224</v>
      </c>
      <c r="V286" s="17">
        <v>41685</v>
      </c>
      <c r="W286" s="17" t="s">
        <v>1798</v>
      </c>
      <c r="X286" s="17" t="s">
        <v>1997</v>
      </c>
      <c r="Y286" s="13">
        <f ca="1">RANDBETWEEN(65000,100000)</f>
        <v>74136</v>
      </c>
      <c r="Z286" s="13">
        <f ca="1">RANDBETWEEN(2500,15000)</f>
        <v>2985</v>
      </c>
      <c r="AA286" s="30" t="str">
        <f t="shared" si="25"/>
        <v>Production</v>
      </c>
    </row>
    <row r="287" spans="1:27" ht="14.4" x14ac:dyDescent="0.3">
      <c r="A287" s="13">
        <v>350</v>
      </c>
      <c r="B287" s="13">
        <v>350</v>
      </c>
      <c r="C287" s="13" t="s">
        <v>506</v>
      </c>
      <c r="D287" s="13" t="s">
        <v>2032</v>
      </c>
      <c r="E287" s="13" t="str">
        <f t="shared" si="26"/>
        <v>Jelani. Harper@bnna.com</v>
      </c>
      <c r="F287" s="13" t="s">
        <v>1668</v>
      </c>
      <c r="G287" s="25" t="s">
        <v>1820</v>
      </c>
      <c r="H287" s="13" t="s">
        <v>1823</v>
      </c>
      <c r="I287" s="25" t="s">
        <v>1824</v>
      </c>
      <c r="J287" s="13" t="s">
        <v>2033</v>
      </c>
      <c r="K287" s="20" t="s">
        <v>1731</v>
      </c>
      <c r="L287" s="20" t="s">
        <v>1730</v>
      </c>
      <c r="M287" s="20" t="s">
        <v>1725</v>
      </c>
      <c r="N287" s="13" t="s">
        <v>1787</v>
      </c>
      <c r="O287" s="13" t="s">
        <v>1989</v>
      </c>
      <c r="P287" s="13" t="s">
        <v>1784</v>
      </c>
      <c r="Q287" s="12">
        <v>4</v>
      </c>
      <c r="R287" s="13" t="s">
        <v>1785</v>
      </c>
      <c r="S287" s="13" t="s">
        <v>1792</v>
      </c>
      <c r="T287" s="17">
        <v>31451</v>
      </c>
      <c r="U287" s="17">
        <v>40217</v>
      </c>
      <c r="V287" s="17">
        <v>41678</v>
      </c>
      <c r="W287" s="17" t="s">
        <v>1798</v>
      </c>
      <c r="X287" s="17" t="s">
        <v>1991</v>
      </c>
      <c r="Y287" s="13">
        <f ca="1">RANDBETWEEN(35000,65000)</f>
        <v>42727</v>
      </c>
      <c r="Z287" s="13">
        <f ca="1">RANDBETWEEN(0,3000)</f>
        <v>2475</v>
      </c>
      <c r="AA287" s="30" t="str">
        <f t="shared" si="25"/>
        <v>Production</v>
      </c>
    </row>
    <row r="288" spans="1:27" ht="14.4" x14ac:dyDescent="0.3">
      <c r="A288" s="13">
        <v>351</v>
      </c>
      <c r="B288" s="13">
        <v>351</v>
      </c>
      <c r="C288" s="1" t="s">
        <v>1092</v>
      </c>
      <c r="D288" s="13" t="s">
        <v>2032</v>
      </c>
      <c r="E288" s="13" t="str">
        <f t="shared" si="26"/>
        <v>Matthew. William@bnna.com</v>
      </c>
      <c r="F288" s="13" t="s">
        <v>1667</v>
      </c>
      <c r="G288" s="25" t="s">
        <v>1820</v>
      </c>
      <c r="H288" s="13" t="s">
        <v>1829</v>
      </c>
      <c r="I288" s="25" t="s">
        <v>1830</v>
      </c>
      <c r="J288" s="13" t="s">
        <v>2033</v>
      </c>
      <c r="K288" s="13" t="s">
        <v>1731</v>
      </c>
      <c r="L288" s="13" t="s">
        <v>1730</v>
      </c>
      <c r="M288" s="13" t="s">
        <v>1725</v>
      </c>
      <c r="N288" s="13" t="s">
        <v>1787</v>
      </c>
      <c r="O288" s="13" t="s">
        <v>1989</v>
      </c>
      <c r="P288" s="13" t="s">
        <v>1784</v>
      </c>
      <c r="Q288" s="12">
        <v>3</v>
      </c>
      <c r="R288" s="13" t="s">
        <v>1797</v>
      </c>
      <c r="S288" s="13" t="s">
        <v>1791</v>
      </c>
      <c r="T288" s="17">
        <v>19000</v>
      </c>
      <c r="U288" s="17">
        <v>26671</v>
      </c>
      <c r="V288" s="17">
        <v>41646</v>
      </c>
      <c r="W288" s="17" t="s">
        <v>1798</v>
      </c>
      <c r="X288" s="17" t="s">
        <v>1994</v>
      </c>
      <c r="Y288" s="13">
        <f ca="1">RANDBETWEEN(35000,65000)</f>
        <v>37087</v>
      </c>
      <c r="Z288" s="13">
        <f ca="1">RANDBETWEEN(0,3000)</f>
        <v>2104</v>
      </c>
      <c r="AA288" s="30" t="str">
        <f t="shared" si="25"/>
        <v>Production</v>
      </c>
    </row>
    <row r="289" spans="1:27" ht="14.4" x14ac:dyDescent="0.3">
      <c r="A289" s="13">
        <v>352</v>
      </c>
      <c r="B289" s="13">
        <v>352</v>
      </c>
      <c r="C289" s="13" t="s">
        <v>328</v>
      </c>
      <c r="D289" s="13" t="s">
        <v>2032</v>
      </c>
      <c r="E289" s="13" t="str">
        <f t="shared" si="26"/>
        <v>Claude.e David@bnna.com</v>
      </c>
      <c r="F289" s="13" t="s">
        <v>1667</v>
      </c>
      <c r="G289" s="25" t="s">
        <v>1820</v>
      </c>
      <c r="H289" s="13" t="s">
        <v>1823</v>
      </c>
      <c r="I289" s="25" t="s">
        <v>1824</v>
      </c>
      <c r="J289" s="13" t="s">
        <v>2033</v>
      </c>
      <c r="K289" s="20" t="s">
        <v>1731</v>
      </c>
      <c r="L289" s="20" t="s">
        <v>1730</v>
      </c>
      <c r="M289" s="20" t="s">
        <v>1725</v>
      </c>
      <c r="N289" s="13" t="s">
        <v>1787</v>
      </c>
      <c r="O289" s="13" t="s">
        <v>1989</v>
      </c>
      <c r="P289" s="13" t="s">
        <v>1790</v>
      </c>
      <c r="Q289" s="12">
        <v>2</v>
      </c>
      <c r="R289" s="13" t="s">
        <v>1797</v>
      </c>
      <c r="S289" s="13" t="s">
        <v>1795</v>
      </c>
      <c r="T289" s="17">
        <v>21807</v>
      </c>
      <c r="U289" s="17">
        <v>38244</v>
      </c>
      <c r="V289" s="17">
        <v>41896</v>
      </c>
      <c r="W289" s="17" t="s">
        <v>1798</v>
      </c>
      <c r="X289" s="17" t="s">
        <v>1995</v>
      </c>
      <c r="Y289" s="13">
        <f ca="1">RANDBETWEEN(10000,40000)</f>
        <v>14750</v>
      </c>
      <c r="Z289" s="13">
        <v>0</v>
      </c>
      <c r="AA289" s="30" t="str">
        <f t="shared" si="25"/>
        <v>Production</v>
      </c>
    </row>
    <row r="290" spans="1:27" ht="14.4" x14ac:dyDescent="0.3">
      <c r="A290" s="13">
        <v>353</v>
      </c>
      <c r="B290" s="13">
        <v>353</v>
      </c>
      <c r="C290" s="13" t="s">
        <v>444</v>
      </c>
      <c r="D290" s="13" t="s">
        <v>2032</v>
      </c>
      <c r="E290" s="13" t="str">
        <f t="shared" si="26"/>
        <v>Gracy.ellens@bnna.com</v>
      </c>
      <c r="F290" s="13" t="s">
        <v>1668</v>
      </c>
      <c r="G290" s="25" t="s">
        <v>1820</v>
      </c>
      <c r="H290" s="13" t="s">
        <v>1823</v>
      </c>
      <c r="I290" s="25" t="s">
        <v>1824</v>
      </c>
      <c r="J290" s="13" t="s">
        <v>2033</v>
      </c>
      <c r="K290" s="20" t="s">
        <v>1731</v>
      </c>
      <c r="L290" s="20" t="s">
        <v>1730</v>
      </c>
      <c r="M290" s="20" t="s">
        <v>1725</v>
      </c>
      <c r="N290" s="13" t="s">
        <v>1787</v>
      </c>
      <c r="O290" s="13" t="s">
        <v>1989</v>
      </c>
      <c r="P290" s="13" t="s">
        <v>1790</v>
      </c>
      <c r="Q290" s="12">
        <v>2</v>
      </c>
      <c r="R290" s="13" t="s">
        <v>1797</v>
      </c>
      <c r="S290" s="13" t="s">
        <v>1793</v>
      </c>
      <c r="T290" s="17">
        <v>30182</v>
      </c>
      <c r="U290" s="17">
        <v>40409</v>
      </c>
      <c r="V290" s="17">
        <v>41870</v>
      </c>
      <c r="W290" s="17" t="s">
        <v>1798</v>
      </c>
      <c r="X290" s="17" t="s">
        <v>1996</v>
      </c>
      <c r="Y290" s="13">
        <f ca="1">RANDBETWEEN(10000,40000)</f>
        <v>32911</v>
      </c>
      <c r="Z290" s="13">
        <v>0</v>
      </c>
      <c r="AA290" s="30" t="str">
        <f t="shared" si="25"/>
        <v>Production</v>
      </c>
    </row>
    <row r="291" spans="1:27" ht="14.4" x14ac:dyDescent="0.3">
      <c r="A291" s="13">
        <v>354</v>
      </c>
      <c r="B291" s="13">
        <v>354</v>
      </c>
      <c r="C291" s="1" t="s">
        <v>1069</v>
      </c>
      <c r="D291" s="13" t="s">
        <v>2032</v>
      </c>
      <c r="E291" s="13" t="str">
        <f t="shared" si="26"/>
        <v>Hashim. Ingram@bnna.com</v>
      </c>
      <c r="F291" s="13" t="s">
        <v>1667</v>
      </c>
      <c r="G291" s="25" t="s">
        <v>1820</v>
      </c>
      <c r="H291" s="20" t="s">
        <v>1829</v>
      </c>
      <c r="I291" s="25" t="s">
        <v>1830</v>
      </c>
      <c r="J291" s="13" t="s">
        <v>2033</v>
      </c>
      <c r="K291" s="13" t="s">
        <v>1731</v>
      </c>
      <c r="L291" s="13" t="s">
        <v>1730</v>
      </c>
      <c r="M291" s="13" t="s">
        <v>1725</v>
      </c>
      <c r="N291" s="13" t="s">
        <v>1787</v>
      </c>
      <c r="O291" s="13" t="s">
        <v>1989</v>
      </c>
      <c r="P291" s="13" t="s">
        <v>1790</v>
      </c>
      <c r="Q291" s="12">
        <v>2</v>
      </c>
      <c r="R291" s="13" t="s">
        <v>1799</v>
      </c>
      <c r="S291" s="13" t="s">
        <v>1794</v>
      </c>
      <c r="T291" s="17">
        <v>25615</v>
      </c>
      <c r="U291" s="17">
        <v>35842</v>
      </c>
      <c r="V291" s="17">
        <v>41686</v>
      </c>
      <c r="W291" s="17" t="s">
        <v>1798</v>
      </c>
      <c r="X291" s="17" t="s">
        <v>1996</v>
      </c>
      <c r="Y291" s="13">
        <f ca="1">RANDBETWEEN(10000,40000)</f>
        <v>35550</v>
      </c>
      <c r="Z291" s="13">
        <v>0</v>
      </c>
      <c r="AA291" s="30" t="str">
        <f t="shared" si="25"/>
        <v>Production</v>
      </c>
    </row>
    <row r="292" spans="1:27" ht="14.4" x14ac:dyDescent="0.3">
      <c r="A292" s="13">
        <v>355</v>
      </c>
      <c r="B292" s="13">
        <v>355</v>
      </c>
      <c r="C292" s="13" t="s">
        <v>17</v>
      </c>
      <c r="D292" s="13" t="s">
        <v>2032</v>
      </c>
      <c r="E292" s="13" t="str">
        <f t="shared" si="26"/>
        <v>Colorado.o Johnson@bnna.com</v>
      </c>
      <c r="F292" s="13" t="s">
        <v>1667</v>
      </c>
      <c r="G292" s="25" t="s">
        <v>1820</v>
      </c>
      <c r="H292" s="13" t="s">
        <v>1823</v>
      </c>
      <c r="I292" s="25" t="s">
        <v>1824</v>
      </c>
      <c r="J292" s="13" t="s">
        <v>2033</v>
      </c>
      <c r="K292" s="20" t="s">
        <v>1731</v>
      </c>
      <c r="L292" s="20" t="s">
        <v>1730</v>
      </c>
      <c r="M292" s="20" t="s">
        <v>1725</v>
      </c>
      <c r="N292" s="13" t="s">
        <v>1787</v>
      </c>
      <c r="O292" s="13" t="s">
        <v>1989</v>
      </c>
      <c r="P292" s="13" t="s">
        <v>1784</v>
      </c>
      <c r="Q292" s="12">
        <v>3</v>
      </c>
      <c r="R292" s="13" t="s">
        <v>1797</v>
      </c>
      <c r="S292" s="13" t="s">
        <v>1795</v>
      </c>
      <c r="T292" s="17">
        <v>20844</v>
      </c>
      <c r="U292" s="17">
        <v>29244</v>
      </c>
      <c r="V292" s="17">
        <v>41663</v>
      </c>
      <c r="W292" s="17" t="s">
        <v>1798</v>
      </c>
      <c r="X292" s="17" t="s">
        <v>1991</v>
      </c>
      <c r="Y292" s="13">
        <f ca="1">RANDBETWEEN(35000,65000)</f>
        <v>49283</v>
      </c>
      <c r="Z292" s="13">
        <f ca="1">RANDBETWEEN(0,3000)</f>
        <v>1198</v>
      </c>
      <c r="AA292" s="30" t="str">
        <f t="shared" si="25"/>
        <v>Production</v>
      </c>
    </row>
    <row r="293" spans="1:27" ht="14.4" x14ac:dyDescent="0.3">
      <c r="A293" s="13">
        <v>356</v>
      </c>
      <c r="B293" s="13">
        <v>356</v>
      </c>
      <c r="C293" s="13" t="s">
        <v>227</v>
      </c>
      <c r="D293" s="13" t="s">
        <v>2032</v>
      </c>
      <c r="E293" s="13" t="str">
        <f t="shared" si="26"/>
        <v>Bill.urtal@bnna.com</v>
      </c>
      <c r="F293" s="13" t="s">
        <v>1667</v>
      </c>
      <c r="G293" s="25" t="s">
        <v>1820</v>
      </c>
      <c r="H293" s="20" t="s">
        <v>1821</v>
      </c>
      <c r="I293" s="25" t="s">
        <v>1825</v>
      </c>
      <c r="J293" s="13" t="s">
        <v>2033</v>
      </c>
      <c r="K293" s="13" t="s">
        <v>1731</v>
      </c>
      <c r="L293" s="13" t="s">
        <v>1730</v>
      </c>
      <c r="M293" s="13" t="s">
        <v>1725</v>
      </c>
      <c r="N293" s="13" t="s">
        <v>1787</v>
      </c>
      <c r="O293" s="13" t="s">
        <v>1989</v>
      </c>
      <c r="P293" s="13" t="s">
        <v>1784</v>
      </c>
      <c r="Q293" s="12">
        <v>4</v>
      </c>
      <c r="R293" s="13" t="s">
        <v>1797</v>
      </c>
      <c r="S293" s="13" t="s">
        <v>1791</v>
      </c>
      <c r="T293" s="17">
        <v>28711</v>
      </c>
      <c r="U293" s="17">
        <v>40764</v>
      </c>
      <c r="V293" s="17">
        <v>41860</v>
      </c>
      <c r="W293" s="17" t="s">
        <v>1798</v>
      </c>
      <c r="X293" s="17" t="s">
        <v>1997</v>
      </c>
      <c r="Y293" s="13">
        <f ca="1">RANDBETWEEN(35000,65000)</f>
        <v>58305</v>
      </c>
      <c r="Z293" s="13">
        <f ca="1">RANDBETWEEN(2500,10000)</f>
        <v>6685</v>
      </c>
      <c r="AA293" s="30" t="str">
        <f t="shared" si="25"/>
        <v>Production</v>
      </c>
    </row>
    <row r="294" spans="1:27" ht="14.4" x14ac:dyDescent="0.3">
      <c r="A294" s="13">
        <v>357</v>
      </c>
      <c r="B294" s="13">
        <v>357</v>
      </c>
      <c r="C294" s="1" t="s">
        <v>1541</v>
      </c>
      <c r="D294" s="13" t="s">
        <v>2032</v>
      </c>
      <c r="E294" s="13" t="str">
        <f t="shared" si="26"/>
        <v>Xanthus.odriguez@bnna.com</v>
      </c>
      <c r="F294" s="13" t="s">
        <v>1667</v>
      </c>
      <c r="G294" s="25" t="s">
        <v>1820</v>
      </c>
      <c r="H294" s="13" t="s">
        <v>1829</v>
      </c>
      <c r="I294" s="25" t="s">
        <v>1830</v>
      </c>
      <c r="J294" s="13" t="s">
        <v>2033</v>
      </c>
      <c r="K294" s="13" t="s">
        <v>1731</v>
      </c>
      <c r="L294" s="13" t="s">
        <v>1730</v>
      </c>
      <c r="M294" s="13" t="s">
        <v>1725</v>
      </c>
      <c r="N294" s="13" t="s">
        <v>1787</v>
      </c>
      <c r="O294" s="13" t="s">
        <v>1989</v>
      </c>
      <c r="P294" s="13" t="s">
        <v>1784</v>
      </c>
      <c r="Q294" s="12">
        <v>3</v>
      </c>
      <c r="R294" s="13" t="s">
        <v>1797</v>
      </c>
      <c r="S294" s="13" t="s">
        <v>1792</v>
      </c>
      <c r="T294" s="17">
        <v>21939</v>
      </c>
      <c r="U294" s="17">
        <v>36915</v>
      </c>
      <c r="V294" s="17">
        <v>41663</v>
      </c>
      <c r="W294" s="17" t="s">
        <v>1798</v>
      </c>
      <c r="X294" s="17" t="s">
        <v>1993</v>
      </c>
      <c r="Y294" s="13">
        <f ca="1">RANDBETWEEN(35000,65000)</f>
        <v>60634</v>
      </c>
      <c r="Z294" s="13">
        <f ca="1">RANDBETWEEN(0,3000)</f>
        <v>1073</v>
      </c>
      <c r="AA294" s="30" t="str">
        <f t="shared" si="25"/>
        <v>Production</v>
      </c>
    </row>
    <row r="295" spans="1:27" ht="14.4" x14ac:dyDescent="0.3">
      <c r="A295" s="13">
        <v>358</v>
      </c>
      <c r="B295" s="13">
        <v>358</v>
      </c>
      <c r="C295" s="13" t="s">
        <v>697</v>
      </c>
      <c r="D295" s="13" t="s">
        <v>2032</v>
      </c>
      <c r="E295" s="13" t="str">
        <f t="shared" si="26"/>
        <v>Sidonia.a Marino@bnna.com</v>
      </c>
      <c r="F295" s="13" t="s">
        <v>1667</v>
      </c>
      <c r="G295" s="25" t="s">
        <v>1820</v>
      </c>
      <c r="H295" s="20" t="s">
        <v>1821</v>
      </c>
      <c r="I295" s="25" t="s">
        <v>1825</v>
      </c>
      <c r="J295" s="13" t="s">
        <v>2033</v>
      </c>
      <c r="K295" s="13" t="s">
        <v>1731</v>
      </c>
      <c r="L295" s="13" t="s">
        <v>1730</v>
      </c>
      <c r="M295" s="13" t="s">
        <v>1725</v>
      </c>
      <c r="N295" s="13" t="s">
        <v>1787</v>
      </c>
      <c r="O295" s="13" t="s">
        <v>1989</v>
      </c>
      <c r="P295" s="13" t="s">
        <v>1790</v>
      </c>
      <c r="Q295" s="12">
        <v>2</v>
      </c>
      <c r="R295" s="13" t="s">
        <v>1799</v>
      </c>
      <c r="S295" s="13" t="s">
        <v>1793</v>
      </c>
      <c r="T295" s="17">
        <v>28538</v>
      </c>
      <c r="U295" s="17">
        <v>40226</v>
      </c>
      <c r="V295" s="17">
        <v>41687</v>
      </c>
      <c r="W295" s="17" t="s">
        <v>1798</v>
      </c>
      <c r="X295" s="17" t="s">
        <v>1995</v>
      </c>
      <c r="Y295" s="13">
        <f ca="1">RANDBETWEEN(10000,40000)</f>
        <v>37355</v>
      </c>
      <c r="Z295" s="13">
        <v>0</v>
      </c>
      <c r="AA295" s="30" t="str">
        <f t="shared" si="25"/>
        <v>Production</v>
      </c>
    </row>
    <row r="296" spans="1:27" ht="14.4" x14ac:dyDescent="0.3">
      <c r="A296" s="13">
        <v>359</v>
      </c>
      <c r="B296" s="13">
        <v>359</v>
      </c>
      <c r="C296" s="13" t="s">
        <v>205</v>
      </c>
      <c r="D296" s="13" t="s">
        <v>2032</v>
      </c>
      <c r="E296" s="13" t="str">
        <f t="shared" si="26"/>
        <v>Baltasar.rnstjerna@bnna.com</v>
      </c>
      <c r="F296" s="13" t="s">
        <v>1667</v>
      </c>
      <c r="G296" s="25" t="s">
        <v>1820</v>
      </c>
      <c r="H296" s="20" t="s">
        <v>1833</v>
      </c>
      <c r="I296" s="25" t="s">
        <v>1834</v>
      </c>
      <c r="J296" s="13" t="s">
        <v>2033</v>
      </c>
      <c r="K296" s="13" t="s">
        <v>1731</v>
      </c>
      <c r="L296" s="13" t="s">
        <v>1730</v>
      </c>
      <c r="M296" s="13" t="s">
        <v>1725</v>
      </c>
      <c r="N296" s="13" t="s">
        <v>1788</v>
      </c>
      <c r="O296" s="15" t="s">
        <v>1798</v>
      </c>
      <c r="P296" s="13" t="s">
        <v>1784</v>
      </c>
      <c r="Q296" s="12">
        <v>5</v>
      </c>
      <c r="R296" s="13" t="s">
        <v>1785</v>
      </c>
      <c r="S296" s="13" t="s">
        <v>1791</v>
      </c>
      <c r="T296" s="17">
        <v>32615</v>
      </c>
      <c r="U296" s="17">
        <v>39920</v>
      </c>
      <c r="V296" s="17">
        <v>41746</v>
      </c>
      <c r="W296" s="17" t="s">
        <v>1798</v>
      </c>
      <c r="X296" s="17" t="s">
        <v>1995</v>
      </c>
      <c r="Y296" s="13">
        <f ca="1">RANDBETWEEN(65000,100000)</f>
        <v>99377</v>
      </c>
      <c r="Z296" s="13">
        <f ca="1">RANDBETWEEN(2500,15000)</f>
        <v>10475</v>
      </c>
      <c r="AA296" s="30" t="str">
        <f t="shared" si="25"/>
        <v>Production</v>
      </c>
    </row>
    <row r="297" spans="1:27" ht="14.4" x14ac:dyDescent="0.3">
      <c r="A297" s="13">
        <v>360</v>
      </c>
      <c r="B297" s="13">
        <v>360</v>
      </c>
      <c r="C297" s="13" t="s">
        <v>359</v>
      </c>
      <c r="D297" s="13" t="s">
        <v>2032</v>
      </c>
      <c r="E297" s="13" t="str">
        <f t="shared" si="26"/>
        <v>Danielle.le Robert@bnna.com</v>
      </c>
      <c r="F297" s="13" t="s">
        <v>1668</v>
      </c>
      <c r="G297" s="25" t="s">
        <v>1820</v>
      </c>
      <c r="H297" s="20" t="s">
        <v>1821</v>
      </c>
      <c r="I297" s="25" t="s">
        <v>1822</v>
      </c>
      <c r="J297" s="13" t="s">
        <v>2033</v>
      </c>
      <c r="K297" s="13" t="s">
        <v>1731</v>
      </c>
      <c r="L297" s="20" t="s">
        <v>1730</v>
      </c>
      <c r="M297" s="13" t="s">
        <v>1725</v>
      </c>
      <c r="N297" s="13" t="s">
        <v>1788</v>
      </c>
      <c r="O297" s="15" t="s">
        <v>1798</v>
      </c>
      <c r="P297" s="13" t="s">
        <v>1784</v>
      </c>
      <c r="Q297" s="12">
        <v>5</v>
      </c>
      <c r="R297" s="13" t="s">
        <v>1785</v>
      </c>
      <c r="S297" s="13" t="s">
        <v>1795</v>
      </c>
      <c r="T297" s="17">
        <v>26373</v>
      </c>
      <c r="U297" s="17">
        <v>38061</v>
      </c>
      <c r="V297" s="17">
        <v>41713</v>
      </c>
      <c r="W297" s="17" t="s">
        <v>1798</v>
      </c>
      <c r="X297" s="17" t="s">
        <v>1995</v>
      </c>
      <c r="Y297" s="13">
        <f ca="1">RANDBETWEEN(65000,100000)</f>
        <v>80701</v>
      </c>
      <c r="Z297" s="13">
        <f ca="1">RANDBETWEEN(2500,15000)</f>
        <v>4365</v>
      </c>
      <c r="AA297" s="30" t="str">
        <f t="shared" si="25"/>
        <v>Production</v>
      </c>
    </row>
    <row r="298" spans="1:27" ht="14.4" x14ac:dyDescent="0.3">
      <c r="A298" s="13">
        <v>361</v>
      </c>
      <c r="B298" s="13">
        <v>361</v>
      </c>
      <c r="C298" s="13" t="s">
        <v>586</v>
      </c>
      <c r="D298" s="13" t="s">
        <v>2032</v>
      </c>
      <c r="E298" s="13" t="str">
        <f t="shared" si="26"/>
        <v>Lovisa.nhufvud@bnna.com</v>
      </c>
      <c r="F298" s="13" t="s">
        <v>1669</v>
      </c>
      <c r="G298" s="25" t="s">
        <v>1820</v>
      </c>
      <c r="H298" s="20" t="s">
        <v>1821</v>
      </c>
      <c r="I298" s="25" t="s">
        <v>1825</v>
      </c>
      <c r="J298" s="13" t="s">
        <v>2033</v>
      </c>
      <c r="K298" s="13" t="s">
        <v>1731</v>
      </c>
      <c r="L298" s="22" t="s">
        <v>1730</v>
      </c>
      <c r="M298" s="13" t="s">
        <v>1725</v>
      </c>
      <c r="N298" s="13" t="s">
        <v>1787</v>
      </c>
      <c r="O298" s="13" t="s">
        <v>1989</v>
      </c>
      <c r="P298" s="13" t="s">
        <v>1784</v>
      </c>
      <c r="Q298" s="12">
        <v>3</v>
      </c>
      <c r="R298" s="13" t="s">
        <v>1797</v>
      </c>
      <c r="S298" s="13" t="s">
        <v>1795</v>
      </c>
      <c r="T298" s="17">
        <v>31411</v>
      </c>
      <c r="U298" s="17">
        <v>38351</v>
      </c>
      <c r="V298" s="17">
        <v>42003</v>
      </c>
      <c r="W298" s="17" t="s">
        <v>1798</v>
      </c>
      <c r="X298" s="17" t="s">
        <v>1995</v>
      </c>
      <c r="Y298" s="13">
        <f ca="1">RANDBETWEEN(35000,65000)</f>
        <v>35660</v>
      </c>
      <c r="Z298" s="13">
        <f ca="1">RANDBETWEEN(0,3000)</f>
        <v>2838</v>
      </c>
      <c r="AA298" s="30" t="str">
        <f t="shared" si="25"/>
        <v>Production</v>
      </c>
    </row>
    <row r="299" spans="1:27" ht="14.4" x14ac:dyDescent="0.3">
      <c r="A299" s="13">
        <v>362</v>
      </c>
      <c r="B299" s="13">
        <v>362</v>
      </c>
      <c r="C299" s="1" t="s">
        <v>1641</v>
      </c>
      <c r="D299" s="13" t="s">
        <v>2032</v>
      </c>
      <c r="E299" s="13" t="str">
        <f t="shared" si="26"/>
        <v>Jamalia.ia Downs@bnna.com</v>
      </c>
      <c r="F299" s="13" t="s">
        <v>1668</v>
      </c>
      <c r="G299" s="25" t="s">
        <v>1820</v>
      </c>
      <c r="H299" s="20" t="s">
        <v>1833</v>
      </c>
      <c r="I299" s="25" t="s">
        <v>1834</v>
      </c>
      <c r="J299" s="13" t="s">
        <v>2033</v>
      </c>
      <c r="K299" s="13" t="s">
        <v>1731</v>
      </c>
      <c r="L299" s="13" t="s">
        <v>1730</v>
      </c>
      <c r="M299" s="13" t="s">
        <v>1725</v>
      </c>
      <c r="N299" s="13" t="s">
        <v>1788</v>
      </c>
      <c r="O299" s="15" t="s">
        <v>1798</v>
      </c>
      <c r="P299" s="13" t="s">
        <v>1784</v>
      </c>
      <c r="Q299" s="12">
        <v>5</v>
      </c>
      <c r="R299" s="13" t="s">
        <v>1797</v>
      </c>
      <c r="S299" s="13" t="s">
        <v>1795</v>
      </c>
      <c r="T299" s="17">
        <v>30612</v>
      </c>
      <c r="U299" s="17">
        <v>37917</v>
      </c>
      <c r="V299" s="17">
        <v>41935</v>
      </c>
      <c r="W299" s="17" t="s">
        <v>1798</v>
      </c>
      <c r="X299" s="17" t="s">
        <v>1992</v>
      </c>
      <c r="Y299" s="13">
        <f ca="1">RANDBETWEEN(65000,100000)</f>
        <v>97081</v>
      </c>
      <c r="Z299" s="13">
        <f ca="1">RANDBETWEEN(2500,15000)</f>
        <v>6953</v>
      </c>
      <c r="AA299" s="30" t="str">
        <f t="shared" si="25"/>
        <v>Production</v>
      </c>
    </row>
    <row r="300" spans="1:27" ht="14.4" x14ac:dyDescent="0.3">
      <c r="A300" s="13">
        <v>363</v>
      </c>
      <c r="B300" s="13">
        <v>363</v>
      </c>
      <c r="C300" s="13" t="s">
        <v>1199</v>
      </c>
      <c r="D300" s="13" t="s">
        <v>2032</v>
      </c>
      <c r="E300" s="13" t="str">
        <f t="shared" si="26"/>
        <v>Chantale.le Vargas@bnna.com</v>
      </c>
      <c r="F300" s="13" t="s">
        <v>1668</v>
      </c>
      <c r="G300" s="25" t="s">
        <v>1820</v>
      </c>
      <c r="H300" s="20" t="s">
        <v>1821</v>
      </c>
      <c r="I300" s="25" t="s">
        <v>1825</v>
      </c>
      <c r="J300" s="13" t="s">
        <v>2033</v>
      </c>
      <c r="K300" s="20" t="s">
        <v>1731</v>
      </c>
      <c r="L300" s="20" t="s">
        <v>1730</v>
      </c>
      <c r="M300" s="20" t="s">
        <v>1725</v>
      </c>
      <c r="N300" s="13" t="s">
        <v>1787</v>
      </c>
      <c r="O300" s="13" t="s">
        <v>1989</v>
      </c>
      <c r="P300" s="13" t="s">
        <v>1790</v>
      </c>
      <c r="Q300" s="12">
        <v>2</v>
      </c>
      <c r="R300" s="13" t="s">
        <v>1797</v>
      </c>
      <c r="S300" s="13" t="s">
        <v>1795</v>
      </c>
      <c r="T300" s="17">
        <v>24379</v>
      </c>
      <c r="U300" s="17">
        <v>36067</v>
      </c>
      <c r="V300" s="17">
        <v>41911</v>
      </c>
      <c r="W300" s="17" t="s">
        <v>1798</v>
      </c>
      <c r="X300" s="17" t="s">
        <v>1992</v>
      </c>
      <c r="Y300" s="13">
        <f ca="1">RANDBETWEEN(10000,40000)</f>
        <v>10397</v>
      </c>
      <c r="Z300" s="13">
        <v>0</v>
      </c>
      <c r="AA300" s="30" t="str">
        <f t="shared" si="25"/>
        <v>Production</v>
      </c>
    </row>
    <row r="301" spans="1:27" ht="14.4" x14ac:dyDescent="0.3">
      <c r="A301" s="13">
        <v>364</v>
      </c>
      <c r="B301" s="13">
        <v>364</v>
      </c>
      <c r="C301" s="1" t="s">
        <v>1509</v>
      </c>
      <c r="D301" s="13" t="s">
        <v>2032</v>
      </c>
      <c r="E301" s="13" t="str">
        <f t="shared" si="26"/>
        <v>Jin.ears@bnna.com</v>
      </c>
      <c r="F301" s="13" t="s">
        <v>1667</v>
      </c>
      <c r="G301" s="25" t="s">
        <v>1820</v>
      </c>
      <c r="H301" s="13" t="s">
        <v>1829</v>
      </c>
      <c r="I301" s="25" t="s">
        <v>1830</v>
      </c>
      <c r="J301" s="13" t="s">
        <v>2033</v>
      </c>
      <c r="K301" s="13" t="s">
        <v>1731</v>
      </c>
      <c r="L301" s="13" t="s">
        <v>1730</v>
      </c>
      <c r="M301" s="13" t="s">
        <v>1725</v>
      </c>
      <c r="N301" s="13" t="s">
        <v>1787</v>
      </c>
      <c r="O301" s="13" t="s">
        <v>1989</v>
      </c>
      <c r="P301" s="13" t="s">
        <v>1784</v>
      </c>
      <c r="Q301" s="12">
        <v>4</v>
      </c>
      <c r="R301" s="13" t="s">
        <v>1797</v>
      </c>
      <c r="S301" s="13" t="s">
        <v>1792</v>
      </c>
      <c r="T301" s="17">
        <v>20724</v>
      </c>
      <c r="U301" s="17">
        <v>36429</v>
      </c>
      <c r="V301" s="17">
        <v>41908</v>
      </c>
      <c r="W301" s="17" t="s">
        <v>1798</v>
      </c>
      <c r="X301" s="17" t="s">
        <v>1992</v>
      </c>
      <c r="Y301" s="13">
        <f ca="1">RANDBETWEEN(35000,75000)</f>
        <v>42477</v>
      </c>
      <c r="Z301" s="13">
        <f ca="1">RANDBETWEEN(2500,10000)</f>
        <v>6282</v>
      </c>
      <c r="AA301" s="30" t="str">
        <f t="shared" si="25"/>
        <v>Production</v>
      </c>
    </row>
    <row r="302" spans="1:27" ht="14.4" x14ac:dyDescent="0.3">
      <c r="A302" s="13">
        <v>365</v>
      </c>
      <c r="B302" s="13">
        <v>365</v>
      </c>
      <c r="C302" s="13" t="s">
        <v>403</v>
      </c>
      <c r="D302" s="13" t="s">
        <v>2032</v>
      </c>
      <c r="E302" s="13" t="str">
        <f t="shared" si="26"/>
        <v>Ensio.okoski@bnna.com</v>
      </c>
      <c r="F302" s="13" t="s">
        <v>1668</v>
      </c>
      <c r="G302" s="25" t="s">
        <v>1820</v>
      </c>
      <c r="H302" s="20" t="s">
        <v>1829</v>
      </c>
      <c r="I302" s="25" t="s">
        <v>1830</v>
      </c>
      <c r="J302" s="13" t="s">
        <v>2033</v>
      </c>
      <c r="K302" s="13" t="s">
        <v>1731</v>
      </c>
      <c r="L302" s="13" t="s">
        <v>1730</v>
      </c>
      <c r="M302" s="13" t="s">
        <v>1725</v>
      </c>
      <c r="N302" s="13" t="s">
        <v>1787</v>
      </c>
      <c r="O302" s="13" t="s">
        <v>1989</v>
      </c>
      <c r="P302" s="13" t="s">
        <v>1784</v>
      </c>
      <c r="Q302" s="12">
        <v>3</v>
      </c>
      <c r="R302" s="13" t="s">
        <v>1797</v>
      </c>
      <c r="S302" s="13" t="s">
        <v>1794</v>
      </c>
      <c r="T302" s="17">
        <v>21883</v>
      </c>
      <c r="U302" s="17">
        <v>33571</v>
      </c>
      <c r="V302" s="17">
        <v>41972</v>
      </c>
      <c r="W302" s="17" t="s">
        <v>1798</v>
      </c>
      <c r="X302" s="17" t="s">
        <v>1992</v>
      </c>
      <c r="Y302" s="13">
        <f ca="1">RANDBETWEEN(35000,65000)</f>
        <v>46182</v>
      </c>
      <c r="Z302" s="13">
        <f ca="1">RANDBETWEEN(0,3000)</f>
        <v>652</v>
      </c>
      <c r="AA302" s="30" t="str">
        <f t="shared" si="25"/>
        <v>Production</v>
      </c>
    </row>
    <row r="303" spans="1:27" ht="14.4" x14ac:dyDescent="0.3">
      <c r="A303" s="13">
        <v>366</v>
      </c>
      <c r="B303" s="13">
        <v>366</v>
      </c>
      <c r="C303" s="13" t="s">
        <v>484</v>
      </c>
      <c r="D303" s="13" t="s">
        <v>2032</v>
      </c>
      <c r="E303" s="13" t="str">
        <f t="shared" si="26"/>
        <v>Irene.ktsson@bnna.com</v>
      </c>
      <c r="F303" s="13" t="s">
        <v>1667</v>
      </c>
      <c r="G303" s="25" t="s">
        <v>1820</v>
      </c>
      <c r="H303" s="13" t="s">
        <v>1823</v>
      </c>
      <c r="I303" s="25" t="s">
        <v>1824</v>
      </c>
      <c r="J303" s="13" t="s">
        <v>2033</v>
      </c>
      <c r="K303" s="20" t="s">
        <v>1731</v>
      </c>
      <c r="L303" s="22" t="s">
        <v>1730</v>
      </c>
      <c r="M303" s="20" t="s">
        <v>1725</v>
      </c>
      <c r="N303" s="13" t="s">
        <v>1787</v>
      </c>
      <c r="O303" s="13" t="s">
        <v>1989</v>
      </c>
      <c r="P303" s="13" t="s">
        <v>1784</v>
      </c>
      <c r="Q303" s="12">
        <v>4</v>
      </c>
      <c r="R303" s="13" t="s">
        <v>1799</v>
      </c>
      <c r="S303" s="13" t="s">
        <v>1794</v>
      </c>
      <c r="T303" s="17">
        <v>19793</v>
      </c>
      <c r="U303" s="17">
        <v>35864</v>
      </c>
      <c r="V303" s="17">
        <v>41708</v>
      </c>
      <c r="W303" s="17" t="s">
        <v>1798</v>
      </c>
      <c r="X303" s="17" t="s">
        <v>1992</v>
      </c>
      <c r="Y303" s="13">
        <f ca="1">RANDBETWEEN(35000,65000)</f>
        <v>59369</v>
      </c>
      <c r="Z303" s="13">
        <f ca="1">RANDBETWEEN(2500,10000)</f>
        <v>3919</v>
      </c>
      <c r="AA303" s="30" t="str">
        <f t="shared" si="25"/>
        <v>Production</v>
      </c>
    </row>
    <row r="304" spans="1:27" ht="14.4" x14ac:dyDescent="0.3">
      <c r="A304" s="13">
        <v>367</v>
      </c>
      <c r="B304" s="13">
        <v>367</v>
      </c>
      <c r="C304" s="13" t="s">
        <v>33</v>
      </c>
      <c r="D304" s="13" t="s">
        <v>2032</v>
      </c>
      <c r="E304" s="13" t="str">
        <f t="shared" si="26"/>
        <v>Vanessa.lackmore@bnna.com</v>
      </c>
      <c r="F304" s="13" t="s">
        <v>1668</v>
      </c>
      <c r="G304" s="25" t="s">
        <v>1820</v>
      </c>
      <c r="H304" s="13" t="s">
        <v>1823</v>
      </c>
      <c r="I304" s="25" t="s">
        <v>1824</v>
      </c>
      <c r="J304" s="13" t="s">
        <v>2033</v>
      </c>
      <c r="K304" s="20" t="s">
        <v>1731</v>
      </c>
      <c r="L304" s="22" t="s">
        <v>1730</v>
      </c>
      <c r="M304" s="20" t="s">
        <v>1725</v>
      </c>
      <c r="N304" s="13" t="s">
        <v>1787</v>
      </c>
      <c r="O304" s="13" t="s">
        <v>1989</v>
      </c>
      <c r="P304" s="13" t="s">
        <v>1784</v>
      </c>
      <c r="Q304" s="12">
        <v>3</v>
      </c>
      <c r="R304" s="13" t="s">
        <v>1799</v>
      </c>
      <c r="S304" s="13" t="s">
        <v>1793</v>
      </c>
      <c r="T304" s="17">
        <v>23433</v>
      </c>
      <c r="U304" s="17">
        <v>40600</v>
      </c>
      <c r="V304" s="17">
        <v>41696</v>
      </c>
      <c r="W304" s="17" t="s">
        <v>1798</v>
      </c>
      <c r="X304" s="17" t="s">
        <v>1998</v>
      </c>
      <c r="Y304" s="13">
        <f ca="1">RANDBETWEEN(35000,65000)</f>
        <v>48388</v>
      </c>
      <c r="Z304" s="13">
        <f ca="1">RANDBETWEEN(0,3000)</f>
        <v>864</v>
      </c>
      <c r="AA304" s="30" t="str">
        <f t="shared" si="25"/>
        <v>Production</v>
      </c>
    </row>
    <row r="305" spans="1:27" ht="14.4" x14ac:dyDescent="0.3">
      <c r="A305" s="13">
        <v>368</v>
      </c>
      <c r="B305" s="13">
        <v>368</v>
      </c>
      <c r="C305" s="1" t="s">
        <v>816</v>
      </c>
      <c r="D305" s="13" t="s">
        <v>2032</v>
      </c>
      <c r="E305" s="13" t="str">
        <f t="shared" si="26"/>
        <v>Upton. Reyes@bnna.com</v>
      </c>
      <c r="F305" s="13" t="s">
        <v>1667</v>
      </c>
      <c r="G305" s="25" t="s">
        <v>1820</v>
      </c>
      <c r="H305" s="20" t="s">
        <v>1821</v>
      </c>
      <c r="I305" s="25" t="s">
        <v>1825</v>
      </c>
      <c r="J305" s="13" t="s">
        <v>2033</v>
      </c>
      <c r="K305" s="20" t="s">
        <v>1731</v>
      </c>
      <c r="L305" s="13" t="s">
        <v>1730</v>
      </c>
      <c r="M305" s="20" t="s">
        <v>1725</v>
      </c>
      <c r="N305" s="13" t="s">
        <v>1787</v>
      </c>
      <c r="O305" s="13" t="s">
        <v>1989</v>
      </c>
      <c r="P305" s="13" t="s">
        <v>1790</v>
      </c>
      <c r="Q305" s="12">
        <v>2</v>
      </c>
      <c r="R305" s="13" t="s">
        <v>1785</v>
      </c>
      <c r="S305" s="13" t="s">
        <v>1794</v>
      </c>
      <c r="T305" s="17">
        <v>19295</v>
      </c>
      <c r="U305" s="17">
        <v>26965</v>
      </c>
      <c r="V305" s="17">
        <v>41940</v>
      </c>
      <c r="W305" s="17" t="s">
        <v>1798</v>
      </c>
      <c r="X305" s="17" t="s">
        <v>1991</v>
      </c>
      <c r="Y305" s="13">
        <f ca="1">RANDBETWEEN(10000,40000)</f>
        <v>28725</v>
      </c>
      <c r="Z305" s="13">
        <v>0</v>
      </c>
      <c r="AA305" s="30" t="str">
        <f t="shared" si="25"/>
        <v>Production</v>
      </c>
    </row>
    <row r="306" spans="1:27" ht="14.4" x14ac:dyDescent="0.3">
      <c r="A306" s="13">
        <v>369</v>
      </c>
      <c r="B306" s="13">
        <v>369</v>
      </c>
      <c r="C306" s="1" t="s">
        <v>1408</v>
      </c>
      <c r="D306" s="13" t="s">
        <v>2032</v>
      </c>
      <c r="E306" s="13" t="str">
        <f t="shared" si="26"/>
        <v>Cassandra.ra Jimenez@bnna.com</v>
      </c>
      <c r="F306" s="13" t="s">
        <v>1668</v>
      </c>
      <c r="G306" s="25" t="s">
        <v>1820</v>
      </c>
      <c r="H306" s="13" t="s">
        <v>1823</v>
      </c>
      <c r="I306" s="25" t="s">
        <v>1824</v>
      </c>
      <c r="J306" s="13" t="s">
        <v>2033</v>
      </c>
      <c r="K306" s="20" t="s">
        <v>1731</v>
      </c>
      <c r="L306" s="22" t="s">
        <v>1730</v>
      </c>
      <c r="M306" s="20" t="s">
        <v>1725</v>
      </c>
      <c r="N306" s="13" t="s">
        <v>1787</v>
      </c>
      <c r="O306" s="13" t="s">
        <v>1989</v>
      </c>
      <c r="P306" s="13" t="s">
        <v>1784</v>
      </c>
      <c r="Q306" s="12">
        <v>3</v>
      </c>
      <c r="R306" s="13" t="s">
        <v>1797</v>
      </c>
      <c r="S306" s="13" t="s">
        <v>1795</v>
      </c>
      <c r="T306" s="17">
        <v>28602</v>
      </c>
      <c r="U306" s="17">
        <v>39194</v>
      </c>
      <c r="V306" s="17">
        <v>41751</v>
      </c>
      <c r="W306" s="17" t="s">
        <v>1798</v>
      </c>
      <c r="X306" s="17" t="s">
        <v>1990</v>
      </c>
      <c r="Y306" s="13">
        <f ca="1">RANDBETWEEN(35000,65000)</f>
        <v>36046</v>
      </c>
      <c r="Z306" s="13">
        <f ca="1">RANDBETWEEN(2500,10000)</f>
        <v>9621</v>
      </c>
      <c r="AA306" s="30" t="str">
        <f t="shared" si="25"/>
        <v>Production</v>
      </c>
    </row>
    <row r="307" spans="1:27" ht="14.4" x14ac:dyDescent="0.3">
      <c r="A307" s="13">
        <v>370</v>
      </c>
      <c r="B307" s="13">
        <v>370</v>
      </c>
      <c r="C307" s="13" t="s">
        <v>482</v>
      </c>
      <c r="D307" s="13" t="s">
        <v>2032</v>
      </c>
      <c r="E307" s="13" t="str">
        <f t="shared" si="26"/>
        <v>Ines.uters@bnna.com</v>
      </c>
      <c r="F307" s="13" t="s">
        <v>1667</v>
      </c>
      <c r="G307" s="25" t="s">
        <v>1820</v>
      </c>
      <c r="H307" s="20" t="s">
        <v>1829</v>
      </c>
      <c r="I307" s="25" t="s">
        <v>1830</v>
      </c>
      <c r="J307" s="13" t="s">
        <v>2033</v>
      </c>
      <c r="K307" s="13" t="s">
        <v>1731</v>
      </c>
      <c r="L307" s="13" t="s">
        <v>1730</v>
      </c>
      <c r="M307" s="13" t="s">
        <v>1725</v>
      </c>
      <c r="N307" s="13" t="s">
        <v>1787</v>
      </c>
      <c r="O307" s="13" t="s">
        <v>1989</v>
      </c>
      <c r="P307" s="13" t="s">
        <v>1784</v>
      </c>
      <c r="Q307" s="12">
        <v>3</v>
      </c>
      <c r="R307" s="13" t="s">
        <v>1797</v>
      </c>
      <c r="S307" s="13" t="s">
        <v>1796</v>
      </c>
      <c r="T307" s="17">
        <v>27574</v>
      </c>
      <c r="U307" s="17">
        <v>37436</v>
      </c>
      <c r="V307" s="17">
        <v>41819</v>
      </c>
      <c r="W307" s="17" t="s">
        <v>1798</v>
      </c>
      <c r="X307" s="17" t="s">
        <v>1998</v>
      </c>
      <c r="Y307" s="13">
        <f ca="1">RANDBETWEEN(35000,65000)</f>
        <v>54039</v>
      </c>
      <c r="Z307" s="13">
        <f ca="1">RANDBETWEEN(0,3000)</f>
        <v>2599</v>
      </c>
      <c r="AA307" s="30" t="str">
        <f t="shared" si="25"/>
        <v>Production</v>
      </c>
    </row>
    <row r="308" spans="1:27" ht="14.4" x14ac:dyDescent="0.3">
      <c r="A308" s="13">
        <v>371</v>
      </c>
      <c r="B308" s="13">
        <v>371</v>
      </c>
      <c r="C308" s="13" t="s">
        <v>229</v>
      </c>
      <c r="D308" s="13" t="s">
        <v>2032</v>
      </c>
      <c r="E308" s="13" t="str">
        <f t="shared" si="26"/>
        <v>Nick.agner@bnna.com</v>
      </c>
      <c r="F308" s="13" t="s">
        <v>1667</v>
      </c>
      <c r="G308" s="25" t="s">
        <v>1820</v>
      </c>
      <c r="H308" s="13" t="s">
        <v>1823</v>
      </c>
      <c r="I308" s="25" t="s">
        <v>1826</v>
      </c>
      <c r="J308" s="13" t="s">
        <v>2033</v>
      </c>
      <c r="K308" s="20" t="s">
        <v>1731</v>
      </c>
      <c r="L308" s="20" t="s">
        <v>1730</v>
      </c>
      <c r="M308" s="20" t="s">
        <v>1725</v>
      </c>
      <c r="N308" s="13" t="s">
        <v>1788</v>
      </c>
      <c r="O308" s="15" t="s">
        <v>1798</v>
      </c>
      <c r="P308" s="13" t="s">
        <v>1784</v>
      </c>
      <c r="Q308" s="12">
        <v>5</v>
      </c>
      <c r="R308" s="13" t="s">
        <v>1797</v>
      </c>
      <c r="S308" s="13" t="s">
        <v>1793</v>
      </c>
      <c r="T308" s="17">
        <v>32543</v>
      </c>
      <c r="U308" s="17">
        <v>40213</v>
      </c>
      <c r="V308" s="17">
        <v>41674</v>
      </c>
      <c r="W308" s="17" t="s">
        <v>1798</v>
      </c>
      <c r="X308" s="17" t="s">
        <v>1991</v>
      </c>
      <c r="Y308" s="13">
        <f ca="1">RANDBETWEEN(65000,100000)</f>
        <v>66857</v>
      </c>
      <c r="Z308" s="13">
        <f ca="1">RANDBETWEEN(2500,15000)</f>
        <v>11981</v>
      </c>
      <c r="AA308" s="30" t="str">
        <f t="shared" si="25"/>
        <v>Production</v>
      </c>
    </row>
    <row r="309" spans="1:27" ht="14.4" x14ac:dyDescent="0.3">
      <c r="A309" s="13">
        <v>372</v>
      </c>
      <c r="B309" s="13">
        <v>372</v>
      </c>
      <c r="C309" s="1" t="s">
        <v>884</v>
      </c>
      <c r="D309" s="13" t="s">
        <v>2032</v>
      </c>
      <c r="E309" s="13" t="str">
        <f t="shared" si="26"/>
        <v>Darius.England@bnna.com</v>
      </c>
      <c r="F309" s="13" t="s">
        <v>1667</v>
      </c>
      <c r="G309" s="25" t="s">
        <v>1820</v>
      </c>
      <c r="H309" s="13" t="s">
        <v>1823</v>
      </c>
      <c r="I309" s="25" t="s">
        <v>1826</v>
      </c>
      <c r="J309" s="13" t="s">
        <v>2033</v>
      </c>
      <c r="K309" s="20" t="s">
        <v>1731</v>
      </c>
      <c r="L309" s="22" t="s">
        <v>1730</v>
      </c>
      <c r="M309" s="20" t="s">
        <v>1725</v>
      </c>
      <c r="N309" s="13" t="s">
        <v>1788</v>
      </c>
      <c r="O309" s="15" t="s">
        <v>1798</v>
      </c>
      <c r="P309" s="13" t="s">
        <v>1784</v>
      </c>
      <c r="Q309" s="12">
        <v>5</v>
      </c>
      <c r="R309" s="13" t="s">
        <v>1799</v>
      </c>
      <c r="S309" s="13" t="s">
        <v>1792</v>
      </c>
      <c r="T309" s="17">
        <v>28155</v>
      </c>
      <c r="U309" s="17">
        <v>38016</v>
      </c>
      <c r="V309" s="17">
        <v>41669</v>
      </c>
      <c r="W309" s="17" t="s">
        <v>1798</v>
      </c>
      <c r="X309" s="17" t="s">
        <v>1991</v>
      </c>
      <c r="Y309" s="13">
        <f ca="1">RANDBETWEEN(65000,100000)</f>
        <v>67465</v>
      </c>
      <c r="Z309" s="13">
        <f ca="1">RANDBETWEEN(2500,15000)</f>
        <v>10557</v>
      </c>
      <c r="AA309" s="30" t="str">
        <f t="shared" si="25"/>
        <v>Production</v>
      </c>
    </row>
    <row r="310" spans="1:27" ht="14.4" x14ac:dyDescent="0.3">
      <c r="A310" s="13">
        <v>373</v>
      </c>
      <c r="B310" s="13">
        <v>373</v>
      </c>
      <c r="C310" s="1" t="s">
        <v>1644</v>
      </c>
      <c r="D310" s="13" t="s">
        <v>2032</v>
      </c>
      <c r="E310" s="13" t="str">
        <f t="shared" si="26"/>
        <v>Inga.Roach@bnna.com</v>
      </c>
      <c r="F310" s="13" t="s">
        <v>1668</v>
      </c>
      <c r="G310" s="25" t="s">
        <v>1820</v>
      </c>
      <c r="H310" s="13" t="s">
        <v>1829</v>
      </c>
      <c r="I310" s="25" t="s">
        <v>1830</v>
      </c>
      <c r="J310" s="13" t="s">
        <v>2033</v>
      </c>
      <c r="K310" s="20" t="s">
        <v>1731</v>
      </c>
      <c r="L310" s="20" t="s">
        <v>1730</v>
      </c>
      <c r="M310" s="20" t="s">
        <v>1725</v>
      </c>
      <c r="N310" s="13" t="s">
        <v>1787</v>
      </c>
      <c r="O310" s="13" t="s">
        <v>1989</v>
      </c>
      <c r="P310" s="13" t="s">
        <v>1790</v>
      </c>
      <c r="Q310" s="12">
        <v>2</v>
      </c>
      <c r="R310" s="13" t="s">
        <v>1800</v>
      </c>
      <c r="S310" s="13" t="s">
        <v>1791</v>
      </c>
      <c r="T310" s="17">
        <v>29731</v>
      </c>
      <c r="U310" s="17">
        <v>37036</v>
      </c>
      <c r="V310" s="17">
        <v>41784</v>
      </c>
      <c r="W310" s="17" t="s">
        <v>1798</v>
      </c>
      <c r="X310" s="17" t="s">
        <v>1998</v>
      </c>
      <c r="Y310" s="13">
        <f ca="1">RANDBETWEEN(10000,40000)</f>
        <v>35835</v>
      </c>
      <c r="Z310" s="13">
        <v>0</v>
      </c>
      <c r="AA310" s="30" t="str">
        <f t="shared" si="25"/>
        <v>Production</v>
      </c>
    </row>
    <row r="311" spans="1:27" ht="14.4" x14ac:dyDescent="0.3">
      <c r="A311" s="13">
        <v>374</v>
      </c>
      <c r="B311" s="13">
        <v>374</v>
      </c>
      <c r="C311" s="20" t="s">
        <v>212</v>
      </c>
      <c r="D311" s="13" t="s">
        <v>2032</v>
      </c>
      <c r="E311" s="13" t="str">
        <f t="shared" si="26"/>
        <v>Baozhen.hen Yáng@bnna.com</v>
      </c>
      <c r="F311" s="13" t="s">
        <v>1668</v>
      </c>
      <c r="G311" s="25" t="s">
        <v>1820</v>
      </c>
      <c r="H311" s="20" t="s">
        <v>1823</v>
      </c>
      <c r="I311" s="25" t="s">
        <v>1824</v>
      </c>
      <c r="J311" s="13" t="s">
        <v>2033</v>
      </c>
      <c r="K311" s="20" t="s">
        <v>1731</v>
      </c>
      <c r="L311" s="20" t="s">
        <v>1730</v>
      </c>
      <c r="M311" s="20" t="s">
        <v>1725</v>
      </c>
      <c r="N311" s="13" t="s">
        <v>1787</v>
      </c>
      <c r="O311" s="13" t="s">
        <v>1989</v>
      </c>
      <c r="P311" s="13" t="s">
        <v>1790</v>
      </c>
      <c r="Q311" s="12">
        <v>2</v>
      </c>
      <c r="R311" s="13" t="s">
        <v>1785</v>
      </c>
      <c r="S311" s="13" t="s">
        <v>1795</v>
      </c>
      <c r="T311" s="17">
        <v>21468</v>
      </c>
      <c r="U311" s="17">
        <v>36078</v>
      </c>
      <c r="V311" s="17">
        <v>41922</v>
      </c>
      <c r="W311" s="17" t="s">
        <v>1798</v>
      </c>
      <c r="X311" s="17" t="s">
        <v>1991</v>
      </c>
      <c r="Y311" s="13">
        <f ca="1">RANDBETWEEN(10000,40000)</f>
        <v>12570</v>
      </c>
      <c r="Z311" s="13">
        <v>0</v>
      </c>
      <c r="AA311" s="30" t="str">
        <f t="shared" si="25"/>
        <v>Production</v>
      </c>
    </row>
    <row r="312" spans="1:27" ht="14.4" x14ac:dyDescent="0.3">
      <c r="A312" s="13">
        <v>375</v>
      </c>
      <c r="B312" s="13">
        <v>375</v>
      </c>
      <c r="C312" s="13" t="s">
        <v>417</v>
      </c>
      <c r="D312" s="13" t="s">
        <v>2032</v>
      </c>
      <c r="E312" s="13" t="str">
        <f t="shared" si="26"/>
        <v>Florian.eschmann@bnna.com</v>
      </c>
      <c r="F312" s="13" t="s">
        <v>1669</v>
      </c>
      <c r="G312" s="25" t="s">
        <v>1820</v>
      </c>
      <c r="H312" s="13" t="s">
        <v>1829</v>
      </c>
      <c r="I312" s="25" t="s">
        <v>1830</v>
      </c>
      <c r="J312" s="13" t="s">
        <v>2033</v>
      </c>
      <c r="K312" s="13" t="s">
        <v>1731</v>
      </c>
      <c r="L312" s="13" t="s">
        <v>1730</v>
      </c>
      <c r="M312" s="13" t="s">
        <v>1725</v>
      </c>
      <c r="N312" s="13" t="s">
        <v>1787</v>
      </c>
      <c r="O312" s="13" t="s">
        <v>1989</v>
      </c>
      <c r="P312" s="13" t="s">
        <v>1784</v>
      </c>
      <c r="Q312" s="12">
        <v>3</v>
      </c>
      <c r="R312" s="13" t="s">
        <v>1785</v>
      </c>
      <c r="S312" s="13" t="s">
        <v>1793</v>
      </c>
      <c r="T312" s="17">
        <v>20547</v>
      </c>
      <c r="U312" s="17">
        <v>32600</v>
      </c>
      <c r="V312" s="17">
        <v>41731</v>
      </c>
      <c r="W312" s="17" t="s">
        <v>1798</v>
      </c>
      <c r="X312" s="17" t="s">
        <v>1990</v>
      </c>
      <c r="Y312" s="13">
        <f ca="1">RANDBETWEEN(35000,65000)</f>
        <v>46614</v>
      </c>
      <c r="Z312" s="13">
        <f ca="1">RANDBETWEEN(0,3000)</f>
        <v>1487</v>
      </c>
      <c r="AA312" s="30" t="str">
        <f t="shared" si="25"/>
        <v>Production</v>
      </c>
    </row>
    <row r="313" spans="1:27" ht="14.4" x14ac:dyDescent="0.3">
      <c r="A313" s="13">
        <v>376</v>
      </c>
      <c r="B313" s="13">
        <v>376</v>
      </c>
      <c r="C313" s="13" t="s">
        <v>1214</v>
      </c>
      <c r="D313" s="13" t="s">
        <v>2032</v>
      </c>
      <c r="E313" s="13" t="str">
        <f t="shared" si="26"/>
        <v>Moana.acheco@bnna.com</v>
      </c>
      <c r="F313" s="13" t="s">
        <v>1668</v>
      </c>
      <c r="G313" s="25" t="s">
        <v>1820</v>
      </c>
      <c r="H313" s="13" t="s">
        <v>1823</v>
      </c>
      <c r="I313" s="25" t="s">
        <v>1824</v>
      </c>
      <c r="J313" s="13" t="s">
        <v>2033</v>
      </c>
      <c r="K313" s="20" t="s">
        <v>1731</v>
      </c>
      <c r="L313" s="20" t="s">
        <v>1730</v>
      </c>
      <c r="M313" s="20" t="s">
        <v>1725</v>
      </c>
      <c r="N313" s="13" t="s">
        <v>1787</v>
      </c>
      <c r="O313" s="13" t="s">
        <v>1989</v>
      </c>
      <c r="P313" s="13" t="s">
        <v>1790</v>
      </c>
      <c r="Q313" s="12">
        <v>2</v>
      </c>
      <c r="R313" s="13" t="s">
        <v>1797</v>
      </c>
      <c r="S313" s="13" t="s">
        <v>1794</v>
      </c>
      <c r="T313" s="17">
        <v>34371</v>
      </c>
      <c r="U313" s="17">
        <v>41311</v>
      </c>
      <c r="V313" s="17">
        <v>41676</v>
      </c>
      <c r="W313" s="17" t="s">
        <v>1989</v>
      </c>
      <c r="X313" s="17" t="s">
        <v>1998</v>
      </c>
      <c r="Y313" s="13">
        <f ca="1">RANDBETWEEN(10000,40000)</f>
        <v>36914</v>
      </c>
      <c r="Z313" s="13">
        <v>0</v>
      </c>
      <c r="AA313" s="30" t="str">
        <f t="shared" si="25"/>
        <v>Production</v>
      </c>
    </row>
    <row r="314" spans="1:27" ht="14.4" x14ac:dyDescent="0.3">
      <c r="A314" s="13">
        <v>377</v>
      </c>
      <c r="B314" s="13">
        <v>377</v>
      </c>
      <c r="C314" s="1" t="s">
        <v>839</v>
      </c>
      <c r="D314" s="13" t="s">
        <v>2032</v>
      </c>
      <c r="E314" s="13" t="str">
        <f t="shared" si="26"/>
        <v>Dennis. Farley@bnna.com</v>
      </c>
      <c r="F314" s="13" t="s">
        <v>1667</v>
      </c>
      <c r="G314" s="25" t="s">
        <v>1820</v>
      </c>
      <c r="H314" s="20" t="s">
        <v>1829</v>
      </c>
      <c r="I314" s="25" t="s">
        <v>1830</v>
      </c>
      <c r="J314" s="13" t="s">
        <v>2033</v>
      </c>
      <c r="K314" s="13" t="s">
        <v>1731</v>
      </c>
      <c r="L314" s="22" t="s">
        <v>1730</v>
      </c>
      <c r="M314" s="13" t="s">
        <v>1725</v>
      </c>
      <c r="N314" s="13" t="s">
        <v>1787</v>
      </c>
      <c r="O314" s="13" t="s">
        <v>1989</v>
      </c>
      <c r="P314" s="13" t="s">
        <v>1784</v>
      </c>
      <c r="Q314" s="12">
        <v>3</v>
      </c>
      <c r="R314" s="13" t="s">
        <v>1797</v>
      </c>
      <c r="S314" s="13" t="s">
        <v>1795</v>
      </c>
      <c r="T314" s="17">
        <v>31884</v>
      </c>
      <c r="U314" s="17">
        <v>41381</v>
      </c>
      <c r="V314" s="17">
        <v>41746</v>
      </c>
      <c r="W314" s="17" t="s">
        <v>1798</v>
      </c>
      <c r="X314" s="17" t="s">
        <v>1991</v>
      </c>
      <c r="Y314" s="13">
        <f ca="1">RANDBETWEEN(35000,65000)</f>
        <v>52062</v>
      </c>
      <c r="Z314" s="13">
        <f ca="1">RANDBETWEEN(0,3000)</f>
        <v>1836</v>
      </c>
      <c r="AA314" s="30" t="str">
        <f t="shared" si="25"/>
        <v>Production</v>
      </c>
    </row>
    <row r="315" spans="1:27" ht="14.4" x14ac:dyDescent="0.3">
      <c r="A315" s="13">
        <v>378</v>
      </c>
      <c r="B315" s="13">
        <v>378</v>
      </c>
      <c r="C315" s="1" t="s">
        <v>900</v>
      </c>
      <c r="D315" s="13" t="s">
        <v>2032</v>
      </c>
      <c r="E315" s="13" t="str">
        <f t="shared" si="26"/>
        <v>Malik.Briggs@bnna.com</v>
      </c>
      <c r="F315" s="13" t="s">
        <v>1667</v>
      </c>
      <c r="G315" s="25" t="s">
        <v>1820</v>
      </c>
      <c r="H315" s="20" t="s">
        <v>1823</v>
      </c>
      <c r="I315" s="25" t="s">
        <v>1824</v>
      </c>
      <c r="J315" s="13" t="s">
        <v>2033</v>
      </c>
      <c r="K315" s="20" t="s">
        <v>1731</v>
      </c>
      <c r="L315" s="22" t="s">
        <v>1730</v>
      </c>
      <c r="M315" s="20" t="s">
        <v>1725</v>
      </c>
      <c r="N315" s="13" t="s">
        <v>1787</v>
      </c>
      <c r="O315" s="13" t="s">
        <v>1989</v>
      </c>
      <c r="P315" s="13" t="s">
        <v>1784</v>
      </c>
      <c r="Q315" s="12">
        <v>3</v>
      </c>
      <c r="R315" s="13" t="s">
        <v>1797</v>
      </c>
      <c r="S315" s="13" t="s">
        <v>1791</v>
      </c>
      <c r="T315" s="17">
        <v>28420</v>
      </c>
      <c r="U315" s="17">
        <v>40473</v>
      </c>
      <c r="V315" s="17">
        <v>41934</v>
      </c>
      <c r="W315" s="17" t="s">
        <v>1798</v>
      </c>
      <c r="X315" s="17" t="s">
        <v>1991</v>
      </c>
      <c r="Y315" s="13">
        <f ca="1">RANDBETWEEN(35000,65000)</f>
        <v>36439</v>
      </c>
      <c r="Z315" s="13">
        <f ca="1">RANDBETWEEN(0,3000)</f>
        <v>1863</v>
      </c>
      <c r="AA315" s="30" t="str">
        <f t="shared" si="25"/>
        <v>Production</v>
      </c>
    </row>
    <row r="316" spans="1:27" ht="14.4" x14ac:dyDescent="0.3">
      <c r="A316" s="13">
        <v>379</v>
      </c>
      <c r="B316" s="13">
        <v>379</v>
      </c>
      <c r="C316" s="1" t="s">
        <v>1410</v>
      </c>
      <c r="D316" s="13" t="s">
        <v>2032</v>
      </c>
      <c r="E316" s="13" t="str">
        <f t="shared" si="26"/>
        <v>Kylan.an Orr@bnna.com</v>
      </c>
      <c r="F316" s="13" t="s">
        <v>1668</v>
      </c>
      <c r="G316" s="25" t="s">
        <v>1820</v>
      </c>
      <c r="H316" s="13" t="s">
        <v>1829</v>
      </c>
      <c r="I316" s="25" t="s">
        <v>1830</v>
      </c>
      <c r="J316" s="13" t="s">
        <v>2033</v>
      </c>
      <c r="K316" s="13" t="s">
        <v>1731</v>
      </c>
      <c r="L316" s="13" t="s">
        <v>1730</v>
      </c>
      <c r="M316" s="13" t="s">
        <v>1725</v>
      </c>
      <c r="N316" s="13" t="s">
        <v>1787</v>
      </c>
      <c r="O316" s="13" t="s">
        <v>1989</v>
      </c>
      <c r="P316" s="13" t="s">
        <v>1784</v>
      </c>
      <c r="Q316" s="12">
        <v>3</v>
      </c>
      <c r="R316" s="13" t="s">
        <v>1797</v>
      </c>
      <c r="S316" s="13" t="s">
        <v>1792</v>
      </c>
      <c r="T316" s="17">
        <v>19849</v>
      </c>
      <c r="U316" s="17">
        <v>35920</v>
      </c>
      <c r="V316" s="17">
        <v>41764</v>
      </c>
      <c r="W316" s="17" t="s">
        <v>1798</v>
      </c>
      <c r="X316" s="17" t="s">
        <v>1998</v>
      </c>
      <c r="Y316" s="13">
        <f ca="1">RANDBETWEEN(35000,65000)</f>
        <v>51404</v>
      </c>
      <c r="Z316" s="13">
        <f ca="1">RANDBETWEEN(0,3000)</f>
        <v>1668</v>
      </c>
      <c r="AA316" s="30" t="str">
        <f t="shared" si="25"/>
        <v>Production</v>
      </c>
    </row>
    <row r="317" spans="1:27" ht="14.4" x14ac:dyDescent="0.3">
      <c r="A317" s="13">
        <v>380</v>
      </c>
      <c r="B317" s="13">
        <v>380</v>
      </c>
      <c r="C317" s="1" t="s">
        <v>1624</v>
      </c>
      <c r="D317" s="13" t="s">
        <v>2032</v>
      </c>
      <c r="E317" s="13" t="str">
        <f t="shared" si="26"/>
        <v>Lysandra.dra Velez@bnna.com</v>
      </c>
      <c r="F317" s="13" t="s">
        <v>1668</v>
      </c>
      <c r="G317" s="25" t="s">
        <v>1820</v>
      </c>
      <c r="H317" s="20" t="s">
        <v>1821</v>
      </c>
      <c r="I317" s="25" t="s">
        <v>1822</v>
      </c>
      <c r="J317" s="13" t="s">
        <v>2033</v>
      </c>
      <c r="K317" s="13" t="s">
        <v>1731</v>
      </c>
      <c r="L317" s="22" t="s">
        <v>1730</v>
      </c>
      <c r="M317" s="13" t="s">
        <v>1725</v>
      </c>
      <c r="N317" s="13" t="s">
        <v>1788</v>
      </c>
      <c r="O317" s="15" t="s">
        <v>1798</v>
      </c>
      <c r="P317" s="13" t="s">
        <v>1784</v>
      </c>
      <c r="Q317" s="12">
        <v>5</v>
      </c>
      <c r="R317" s="13" t="s">
        <v>1797</v>
      </c>
      <c r="S317" s="13" t="s">
        <v>1791</v>
      </c>
      <c r="T317" s="17">
        <v>22197</v>
      </c>
      <c r="U317" s="17">
        <v>36076</v>
      </c>
      <c r="V317" s="17">
        <v>41920</v>
      </c>
      <c r="W317" s="17" t="s">
        <v>1798</v>
      </c>
      <c r="X317" s="17" t="s">
        <v>1992</v>
      </c>
      <c r="Y317" s="13">
        <f ca="1">RANDBETWEEN(65000,100000)</f>
        <v>95810</v>
      </c>
      <c r="Z317" s="13">
        <f ca="1">RANDBETWEEN(2500,15000)</f>
        <v>5201</v>
      </c>
      <c r="AA317" s="30" t="str">
        <f t="shared" si="25"/>
        <v>Production</v>
      </c>
    </row>
    <row r="318" spans="1:27" ht="14.4" x14ac:dyDescent="0.3">
      <c r="A318" s="13">
        <v>381</v>
      </c>
      <c r="B318" s="13">
        <v>381</v>
      </c>
      <c r="C318" s="13" t="s">
        <v>251</v>
      </c>
      <c r="D318" s="13" t="s">
        <v>2032</v>
      </c>
      <c r="E318" s="13" t="str">
        <f t="shared" si="26"/>
        <v>Boris.rrison@bnna.com</v>
      </c>
      <c r="F318" s="13" t="s">
        <v>1667</v>
      </c>
      <c r="G318" s="25" t="s">
        <v>1820</v>
      </c>
      <c r="H318" s="20" t="s">
        <v>1821</v>
      </c>
      <c r="I318" s="25" t="s">
        <v>1822</v>
      </c>
      <c r="J318" s="13" t="s">
        <v>2033</v>
      </c>
      <c r="K318" s="13" t="s">
        <v>1731</v>
      </c>
      <c r="L318" s="20" t="s">
        <v>1730</v>
      </c>
      <c r="M318" s="13" t="s">
        <v>1725</v>
      </c>
      <c r="N318" s="13" t="s">
        <v>1788</v>
      </c>
      <c r="O318" s="15" t="s">
        <v>1798</v>
      </c>
      <c r="P318" s="13" t="s">
        <v>1784</v>
      </c>
      <c r="Q318" s="12">
        <v>5</v>
      </c>
      <c r="R318" s="13" t="s">
        <v>1797</v>
      </c>
      <c r="S318" s="13" t="s">
        <v>1792</v>
      </c>
      <c r="T318" s="17">
        <v>19659</v>
      </c>
      <c r="U318" s="17">
        <v>36095</v>
      </c>
      <c r="V318" s="17">
        <v>41939</v>
      </c>
      <c r="W318" s="17" t="s">
        <v>1798</v>
      </c>
      <c r="X318" s="17" t="s">
        <v>1992</v>
      </c>
      <c r="Y318" s="13">
        <f ca="1">RANDBETWEEN(65000,100000)</f>
        <v>72439</v>
      </c>
      <c r="Z318" s="13">
        <f ca="1">RANDBETWEEN(2500,15000)</f>
        <v>9751</v>
      </c>
      <c r="AA318" s="30" t="str">
        <f t="shared" si="25"/>
        <v>Production</v>
      </c>
    </row>
    <row r="319" spans="1:27" ht="14.4" x14ac:dyDescent="0.3">
      <c r="A319" s="13">
        <v>382</v>
      </c>
      <c r="B319" s="13">
        <v>382</v>
      </c>
      <c r="C319" s="13" t="s">
        <v>118</v>
      </c>
      <c r="D319" s="13" t="s">
        <v>2032</v>
      </c>
      <c r="E319" s="13" t="str">
        <f t="shared" si="26"/>
        <v>Aila.ssell@bnna.com</v>
      </c>
      <c r="F319" s="13" t="s">
        <v>1667</v>
      </c>
      <c r="G319" s="25" t="s">
        <v>1820</v>
      </c>
      <c r="H319" s="13" t="s">
        <v>1829</v>
      </c>
      <c r="I319" s="25" t="s">
        <v>1830</v>
      </c>
      <c r="J319" s="13" t="s">
        <v>2033</v>
      </c>
      <c r="K319" s="13" t="s">
        <v>1731</v>
      </c>
      <c r="L319" s="13" t="s">
        <v>1730</v>
      </c>
      <c r="M319" s="13" t="s">
        <v>1725</v>
      </c>
      <c r="N319" s="13" t="s">
        <v>1787</v>
      </c>
      <c r="O319" s="13" t="s">
        <v>1989</v>
      </c>
      <c r="P319" s="13" t="s">
        <v>1784</v>
      </c>
      <c r="Q319" s="12">
        <v>4</v>
      </c>
      <c r="R319" s="13" t="s">
        <v>1797</v>
      </c>
      <c r="S319" s="13" t="s">
        <v>1795</v>
      </c>
      <c r="T319" s="17">
        <v>23556</v>
      </c>
      <c r="U319" s="17">
        <v>39992</v>
      </c>
      <c r="V319" s="17">
        <v>41818</v>
      </c>
      <c r="W319" s="17" t="s">
        <v>1798</v>
      </c>
      <c r="X319" s="17" t="s">
        <v>1992</v>
      </c>
      <c r="Y319" s="13">
        <f ca="1">RANDBETWEEN(35000,65000)</f>
        <v>40581</v>
      </c>
      <c r="Z319" s="13">
        <f ca="1">RANDBETWEEN(2500,10000)</f>
        <v>4381</v>
      </c>
      <c r="AA319" s="30" t="str">
        <f t="shared" si="25"/>
        <v>Production</v>
      </c>
    </row>
    <row r="320" spans="1:27" ht="14.4" x14ac:dyDescent="0.3">
      <c r="A320" s="13">
        <v>383</v>
      </c>
      <c r="B320" s="13">
        <v>383</v>
      </c>
      <c r="C320" s="13" t="s">
        <v>364</v>
      </c>
      <c r="D320" s="13" t="s">
        <v>2032</v>
      </c>
      <c r="E320" s="13" t="str">
        <f t="shared" si="26"/>
        <v>David. Piper@bnna.com</v>
      </c>
      <c r="F320" s="13" t="s">
        <v>1667</v>
      </c>
      <c r="G320" s="25" t="s">
        <v>1820</v>
      </c>
      <c r="H320" s="13" t="s">
        <v>1823</v>
      </c>
      <c r="I320" s="25" t="s">
        <v>1826</v>
      </c>
      <c r="J320" s="13" t="s">
        <v>2033</v>
      </c>
      <c r="K320" s="20" t="s">
        <v>1731</v>
      </c>
      <c r="L320" s="22" t="s">
        <v>1730</v>
      </c>
      <c r="M320" s="20" t="s">
        <v>1725</v>
      </c>
      <c r="N320" s="13" t="s">
        <v>1788</v>
      </c>
      <c r="O320" s="15" t="s">
        <v>1798</v>
      </c>
      <c r="P320" s="13" t="s">
        <v>1784</v>
      </c>
      <c r="Q320" s="12">
        <v>5</v>
      </c>
      <c r="R320" s="13" t="s">
        <v>1785</v>
      </c>
      <c r="S320" s="13" t="s">
        <v>1795</v>
      </c>
      <c r="T320" s="17">
        <v>21530</v>
      </c>
      <c r="U320" s="17">
        <v>36140</v>
      </c>
      <c r="V320" s="17">
        <v>41984</v>
      </c>
      <c r="W320" s="17" t="s">
        <v>1798</v>
      </c>
      <c r="X320" s="17" t="s">
        <v>1998</v>
      </c>
      <c r="Y320" s="13">
        <f ca="1">RANDBETWEEN(65000,100000)</f>
        <v>81746</v>
      </c>
      <c r="Z320" s="13">
        <f ca="1">RANDBETWEEN(2500,15000)</f>
        <v>4146</v>
      </c>
      <c r="AA320" s="30" t="str">
        <f t="shared" si="25"/>
        <v>Production</v>
      </c>
    </row>
    <row r="321" spans="1:27" ht="14.4" x14ac:dyDescent="0.3">
      <c r="A321" s="13">
        <v>384</v>
      </c>
      <c r="B321" s="13">
        <v>384</v>
      </c>
      <c r="C321" s="13" t="s">
        <v>575</v>
      </c>
      <c r="D321" s="13" t="s">
        <v>2032</v>
      </c>
      <c r="E321" s="13" t="str">
        <f t="shared" si="26"/>
        <v>Liren.en Lim@bnna.com</v>
      </c>
      <c r="F321" s="13" t="s">
        <v>1668</v>
      </c>
      <c r="G321" s="20" t="s">
        <v>1820</v>
      </c>
      <c r="H321" s="20" t="s">
        <v>1833</v>
      </c>
      <c r="I321" s="25" t="s">
        <v>1834</v>
      </c>
      <c r="J321" s="13" t="s">
        <v>2033</v>
      </c>
      <c r="K321" s="13" t="s">
        <v>1731</v>
      </c>
      <c r="L321" s="13" t="s">
        <v>1730</v>
      </c>
      <c r="M321" s="13" t="s">
        <v>1725</v>
      </c>
      <c r="N321" s="13" t="s">
        <v>1788</v>
      </c>
      <c r="O321" s="15" t="s">
        <v>1798</v>
      </c>
      <c r="P321" s="13" t="s">
        <v>1784</v>
      </c>
      <c r="Q321" s="12">
        <v>5</v>
      </c>
      <c r="R321" s="13" t="s">
        <v>1799</v>
      </c>
      <c r="S321" s="13" t="s">
        <v>1793</v>
      </c>
      <c r="T321" s="17">
        <v>20151</v>
      </c>
      <c r="U321" s="17">
        <v>28187</v>
      </c>
      <c r="V321" s="17">
        <v>41701</v>
      </c>
      <c r="W321" s="17" t="s">
        <v>1798</v>
      </c>
      <c r="X321" s="17" t="s">
        <v>1991</v>
      </c>
      <c r="Y321" s="13">
        <f ca="1">RANDBETWEEN(65000,100000)</f>
        <v>86639</v>
      </c>
      <c r="Z321" s="13">
        <f ca="1">RANDBETWEEN(2500,15000)</f>
        <v>14582</v>
      </c>
      <c r="AA321" s="30" t="str">
        <f t="shared" si="25"/>
        <v>Production</v>
      </c>
    </row>
    <row r="322" spans="1:27" ht="14.4" x14ac:dyDescent="0.3">
      <c r="A322" s="13">
        <v>385</v>
      </c>
      <c r="B322" s="13">
        <v>385</v>
      </c>
      <c r="C322" s="13" t="s">
        <v>263</v>
      </c>
      <c r="D322" s="13" t="s">
        <v>2032</v>
      </c>
      <c r="E322" s="13" t="str">
        <f t="shared" si="26"/>
        <v>Lois.Woods@bnna.com</v>
      </c>
      <c r="F322" s="13" t="s">
        <v>1668</v>
      </c>
      <c r="G322" s="20" t="s">
        <v>1820</v>
      </c>
      <c r="H322" s="20" t="s">
        <v>1833</v>
      </c>
      <c r="I322" s="25" t="s">
        <v>1834</v>
      </c>
      <c r="J322" s="13" t="s">
        <v>2033</v>
      </c>
      <c r="K322" s="13" t="s">
        <v>1731</v>
      </c>
      <c r="L322" s="13" t="s">
        <v>1730</v>
      </c>
      <c r="M322" s="13" t="s">
        <v>1725</v>
      </c>
      <c r="N322" s="13" t="s">
        <v>1788</v>
      </c>
      <c r="O322" s="15" t="s">
        <v>1798</v>
      </c>
      <c r="P322" s="13" t="s">
        <v>1784</v>
      </c>
      <c r="Q322" s="12">
        <v>5</v>
      </c>
      <c r="R322" s="13" t="s">
        <v>1797</v>
      </c>
      <c r="S322" s="13" t="s">
        <v>1796</v>
      </c>
      <c r="T322" s="17">
        <v>24226</v>
      </c>
      <c r="U322" s="17">
        <v>40662</v>
      </c>
      <c r="V322" s="17">
        <v>41758</v>
      </c>
      <c r="W322" s="17" t="s">
        <v>1798</v>
      </c>
      <c r="X322" s="17" t="s">
        <v>1990</v>
      </c>
      <c r="Y322" s="13">
        <f ca="1">RANDBETWEEN(65000,100000)</f>
        <v>65972</v>
      </c>
      <c r="Z322" s="13">
        <f ca="1">RANDBETWEEN(2500,15000)</f>
        <v>12703</v>
      </c>
      <c r="AA322" s="30" t="str">
        <f t="shared" si="25"/>
        <v>Production</v>
      </c>
    </row>
    <row r="323" spans="1:27" ht="14.4" x14ac:dyDescent="0.3">
      <c r="A323" s="13">
        <v>386</v>
      </c>
      <c r="B323" s="13">
        <v>386</v>
      </c>
      <c r="C323" s="13" t="s">
        <v>248</v>
      </c>
      <c r="D323" s="13" t="s">
        <v>2032</v>
      </c>
      <c r="E323" s="13" t="str">
        <f t="shared" si="26"/>
        <v>Jakeem. Wilder@bnna.com</v>
      </c>
      <c r="F323" s="13" t="s">
        <v>1667</v>
      </c>
      <c r="G323" s="20" t="s">
        <v>1820</v>
      </c>
      <c r="H323" s="20" t="s">
        <v>1833</v>
      </c>
      <c r="I323" s="13" t="s">
        <v>1836</v>
      </c>
      <c r="J323" s="13" t="s">
        <v>2033</v>
      </c>
      <c r="K323" s="20" t="s">
        <v>1731</v>
      </c>
      <c r="L323" s="20" t="s">
        <v>1730</v>
      </c>
      <c r="M323" s="20" t="s">
        <v>1725</v>
      </c>
      <c r="N323" s="13" t="s">
        <v>1787</v>
      </c>
      <c r="O323" s="15" t="s">
        <v>1989</v>
      </c>
      <c r="P323" s="13" t="s">
        <v>1790</v>
      </c>
      <c r="Q323" s="12">
        <f ca="1">RANDBETWEEN(1,2)</f>
        <v>1</v>
      </c>
      <c r="R323" s="13" t="s">
        <v>1797</v>
      </c>
      <c r="S323" s="13" t="s">
        <v>1791</v>
      </c>
      <c r="T323" s="17">
        <v>29107</v>
      </c>
      <c r="U323" s="17">
        <v>37873</v>
      </c>
      <c r="V323" s="17">
        <v>41891</v>
      </c>
      <c r="W323" s="17" t="s">
        <v>1798</v>
      </c>
      <c r="X323" s="17" t="s">
        <v>1998</v>
      </c>
      <c r="Y323" s="13">
        <f ca="1">RANDBETWEEN(10000,40000)</f>
        <v>26549</v>
      </c>
      <c r="Z323" s="13">
        <v>0</v>
      </c>
      <c r="AA323" s="30" t="str">
        <f t="shared" ref="AA323:AA386" si="27">G323</f>
        <v>Production</v>
      </c>
    </row>
    <row r="324" spans="1:27" ht="14.4" x14ac:dyDescent="0.3">
      <c r="A324" s="13">
        <v>387</v>
      </c>
      <c r="B324" s="13">
        <v>387</v>
      </c>
      <c r="C324" s="1" t="s">
        <v>1596</v>
      </c>
      <c r="D324" s="13" t="s">
        <v>2032</v>
      </c>
      <c r="E324" s="13" t="str">
        <f t="shared" ref="E324:E387" si="28">LEFT(C324,FIND(" ",C324)-1)&amp;"."&amp;RIGHT(C324,FIND(" ",C324))&amp;"@bnna.com"</f>
        <v>Gloria. Miller@bnna.com</v>
      </c>
      <c r="F324" s="13" t="s">
        <v>1668</v>
      </c>
      <c r="G324" s="13" t="s">
        <v>1820</v>
      </c>
      <c r="H324" s="13" t="s">
        <v>1829</v>
      </c>
      <c r="I324" s="13" t="s">
        <v>1830</v>
      </c>
      <c r="J324" s="13" t="s">
        <v>2033</v>
      </c>
      <c r="K324" s="13" t="s">
        <v>1731</v>
      </c>
      <c r="L324" s="13" t="s">
        <v>1730</v>
      </c>
      <c r="M324" s="13" t="s">
        <v>1725</v>
      </c>
      <c r="N324" s="13" t="s">
        <v>1787</v>
      </c>
      <c r="O324" s="13" t="s">
        <v>1989</v>
      </c>
      <c r="P324" s="13" t="s">
        <v>1784</v>
      </c>
      <c r="Q324" s="12">
        <v>3</v>
      </c>
      <c r="R324" s="13" t="s">
        <v>1785</v>
      </c>
      <c r="S324" s="13" t="s">
        <v>1795</v>
      </c>
      <c r="T324" s="17">
        <v>21715</v>
      </c>
      <c r="U324" s="17">
        <v>33403</v>
      </c>
      <c r="V324" s="17">
        <v>41804</v>
      </c>
      <c r="W324" s="17" t="s">
        <v>1798</v>
      </c>
      <c r="X324" s="17" t="s">
        <v>1997</v>
      </c>
      <c r="Y324" s="13">
        <f ca="1">RANDBETWEEN(35000,65000)</f>
        <v>56411</v>
      </c>
      <c r="Z324" s="13">
        <f ca="1">RANDBETWEEN(0,3000)</f>
        <v>2151</v>
      </c>
      <c r="AA324" s="30" t="str">
        <f t="shared" si="27"/>
        <v>Production</v>
      </c>
    </row>
    <row r="325" spans="1:27" ht="14.4" x14ac:dyDescent="0.3">
      <c r="A325" s="13">
        <v>388</v>
      </c>
      <c r="B325" s="13">
        <v>388</v>
      </c>
      <c r="C325" s="1" t="s">
        <v>1603</v>
      </c>
      <c r="D325" s="13" t="s">
        <v>2032</v>
      </c>
      <c r="E325" s="13" t="str">
        <f t="shared" si="28"/>
        <v>Nell.Avila@bnna.com</v>
      </c>
      <c r="F325" s="13" t="s">
        <v>1668</v>
      </c>
      <c r="G325" s="13" t="s">
        <v>1820</v>
      </c>
      <c r="H325" s="13" t="s">
        <v>1829</v>
      </c>
      <c r="I325" s="13" t="s">
        <v>1830</v>
      </c>
      <c r="J325" s="13" t="s">
        <v>2033</v>
      </c>
      <c r="K325" s="13" t="s">
        <v>1731</v>
      </c>
      <c r="L325" s="13" t="s">
        <v>1730</v>
      </c>
      <c r="M325" s="13" t="s">
        <v>1725</v>
      </c>
      <c r="N325" s="13" t="s">
        <v>1787</v>
      </c>
      <c r="O325" s="13" t="s">
        <v>1989</v>
      </c>
      <c r="P325" s="13" t="s">
        <v>1784</v>
      </c>
      <c r="Q325" s="12">
        <v>4</v>
      </c>
      <c r="R325" s="13" t="s">
        <v>1799</v>
      </c>
      <c r="S325" s="13" t="s">
        <v>1793</v>
      </c>
      <c r="T325" s="17">
        <v>21643</v>
      </c>
      <c r="U325" s="17">
        <v>30044</v>
      </c>
      <c r="V325" s="17">
        <v>41732</v>
      </c>
      <c r="W325" s="17" t="s">
        <v>1798</v>
      </c>
      <c r="X325" s="17" t="s">
        <v>1997</v>
      </c>
      <c r="Y325" s="13">
        <f ca="1">RANDBETWEEN(35000,65000)</f>
        <v>42244</v>
      </c>
      <c r="Z325" s="13">
        <f ca="1">RANDBETWEEN(2500,10000)</f>
        <v>3084</v>
      </c>
      <c r="AA325" s="30" t="str">
        <f t="shared" si="27"/>
        <v>Production</v>
      </c>
    </row>
    <row r="326" spans="1:27" ht="14.4" x14ac:dyDescent="0.3">
      <c r="A326" s="13">
        <v>389</v>
      </c>
      <c r="B326" s="13">
        <v>389</v>
      </c>
      <c r="C326" s="20" t="s">
        <v>533</v>
      </c>
      <c r="D326" s="13" t="s">
        <v>2032</v>
      </c>
      <c r="E326" s="13" t="str">
        <f t="shared" si="28"/>
        <v>Kalle.skinen@bnna.com</v>
      </c>
      <c r="F326" s="13" t="s">
        <v>1667</v>
      </c>
      <c r="G326" s="20" t="s">
        <v>1820</v>
      </c>
      <c r="H326" s="20" t="s">
        <v>1833</v>
      </c>
      <c r="I326" s="13" t="s">
        <v>1836</v>
      </c>
      <c r="J326" s="13" t="s">
        <v>2033</v>
      </c>
      <c r="K326" s="13" t="s">
        <v>1731</v>
      </c>
      <c r="L326" s="13" t="s">
        <v>1730</v>
      </c>
      <c r="M326" s="13" t="s">
        <v>1725</v>
      </c>
      <c r="N326" s="13" t="s">
        <v>1787</v>
      </c>
      <c r="O326" s="15" t="s">
        <v>1989</v>
      </c>
      <c r="P326" s="13" t="s">
        <v>1790</v>
      </c>
      <c r="Q326" s="12">
        <f ca="1">RANDBETWEEN(1,2)</f>
        <v>2</v>
      </c>
      <c r="R326" s="13" t="s">
        <v>1797</v>
      </c>
      <c r="S326" s="13" t="s">
        <v>1795</v>
      </c>
      <c r="T326" s="17">
        <v>22014</v>
      </c>
      <c r="U326" s="17">
        <v>29684</v>
      </c>
      <c r="V326" s="17">
        <v>41737</v>
      </c>
      <c r="W326" s="17" t="s">
        <v>1798</v>
      </c>
      <c r="X326" s="17" t="s">
        <v>1997</v>
      </c>
      <c r="Y326" s="13">
        <f ca="1">RANDBETWEEN(10000,40000)</f>
        <v>38473</v>
      </c>
      <c r="Z326" s="13">
        <v>0</v>
      </c>
      <c r="AA326" s="30" t="str">
        <f t="shared" si="27"/>
        <v>Production</v>
      </c>
    </row>
    <row r="327" spans="1:27" ht="14.4" x14ac:dyDescent="0.3">
      <c r="A327" s="13">
        <v>390</v>
      </c>
      <c r="B327" s="13">
        <v>390</v>
      </c>
      <c r="C327" s="13" t="s">
        <v>85</v>
      </c>
      <c r="D327" s="13" t="s">
        <v>2032</v>
      </c>
      <c r="E327" s="13" t="str">
        <f t="shared" si="28"/>
        <v>Steve.eralta@bnna.com</v>
      </c>
      <c r="F327" s="13" t="s">
        <v>1667</v>
      </c>
      <c r="G327" s="13" t="s">
        <v>1820</v>
      </c>
      <c r="H327" s="13" t="s">
        <v>1823</v>
      </c>
      <c r="I327" s="13" t="s">
        <v>1824</v>
      </c>
      <c r="J327" s="13" t="s">
        <v>2033</v>
      </c>
      <c r="K327" s="20" t="s">
        <v>1731</v>
      </c>
      <c r="L327" s="20" t="s">
        <v>1730</v>
      </c>
      <c r="M327" s="20" t="s">
        <v>1725</v>
      </c>
      <c r="N327" s="13" t="s">
        <v>1787</v>
      </c>
      <c r="O327" s="13" t="s">
        <v>1989</v>
      </c>
      <c r="P327" s="13" t="s">
        <v>1784</v>
      </c>
      <c r="Q327" s="12">
        <v>3</v>
      </c>
      <c r="R327" s="13" t="s">
        <v>1797</v>
      </c>
      <c r="S327" s="13" t="s">
        <v>1793</v>
      </c>
      <c r="T327" s="17">
        <v>24476</v>
      </c>
      <c r="U327" s="17">
        <v>33973</v>
      </c>
      <c r="V327" s="17">
        <v>41643</v>
      </c>
      <c r="W327" s="17" t="s">
        <v>1798</v>
      </c>
      <c r="X327" s="17" t="s">
        <v>1994</v>
      </c>
      <c r="Y327" s="13">
        <f ca="1">RANDBETWEEN(35000,65000)</f>
        <v>42230</v>
      </c>
      <c r="Z327" s="13">
        <f ca="1">RANDBETWEEN(0,3000)</f>
        <v>184</v>
      </c>
      <c r="AA327" s="30" t="str">
        <f t="shared" si="27"/>
        <v>Production</v>
      </c>
    </row>
    <row r="328" spans="1:27" ht="14.4" x14ac:dyDescent="0.3">
      <c r="A328" s="13">
        <v>391</v>
      </c>
      <c r="B328" s="13">
        <v>391</v>
      </c>
      <c r="C328" s="1" t="s">
        <v>1084</v>
      </c>
      <c r="D328" s="13" t="s">
        <v>2032</v>
      </c>
      <c r="E328" s="13" t="str">
        <f t="shared" si="28"/>
        <v>Burton.n Barry@bnna.com</v>
      </c>
      <c r="F328" s="13" t="s">
        <v>1667</v>
      </c>
      <c r="G328" s="13" t="s">
        <v>1820</v>
      </c>
      <c r="H328" s="13" t="s">
        <v>1829</v>
      </c>
      <c r="I328" s="13" t="s">
        <v>1830</v>
      </c>
      <c r="J328" s="13" t="s">
        <v>2033</v>
      </c>
      <c r="K328" s="13" t="s">
        <v>1731</v>
      </c>
      <c r="L328" s="13" t="s">
        <v>1730</v>
      </c>
      <c r="M328" s="13" t="s">
        <v>1725</v>
      </c>
      <c r="N328" s="13" t="s">
        <v>1787</v>
      </c>
      <c r="O328" s="13" t="s">
        <v>1989</v>
      </c>
      <c r="P328" s="13" t="s">
        <v>1784</v>
      </c>
      <c r="Q328" s="12">
        <v>3</v>
      </c>
      <c r="R328" s="13" t="s">
        <v>1797</v>
      </c>
      <c r="S328" s="13" t="s">
        <v>1795</v>
      </c>
      <c r="T328" s="17">
        <v>19177</v>
      </c>
      <c r="U328" s="17">
        <v>31595</v>
      </c>
      <c r="V328" s="17">
        <v>41822</v>
      </c>
      <c r="W328" s="17" t="s">
        <v>1798</v>
      </c>
      <c r="X328" s="17" t="s">
        <v>1994</v>
      </c>
      <c r="Y328" s="13">
        <f ca="1">RANDBETWEEN(35000,65000)</f>
        <v>43259</v>
      </c>
      <c r="Z328" s="13">
        <f ca="1">RANDBETWEEN(0,3000)</f>
        <v>823</v>
      </c>
      <c r="AA328" s="30" t="str">
        <f t="shared" si="27"/>
        <v>Production</v>
      </c>
    </row>
    <row r="329" spans="1:27" ht="14.4" x14ac:dyDescent="0.3">
      <c r="A329" s="13">
        <v>392</v>
      </c>
      <c r="B329" s="13">
        <v>392</v>
      </c>
      <c r="C329" s="13" t="s">
        <v>1053</v>
      </c>
      <c r="D329" s="13" t="s">
        <v>2032</v>
      </c>
      <c r="E329" s="13" t="str">
        <f t="shared" si="28"/>
        <v>Chadwick.wick Hunt@bnna.com</v>
      </c>
      <c r="F329" s="13" t="s">
        <v>1667</v>
      </c>
      <c r="G329" s="20" t="s">
        <v>1820</v>
      </c>
      <c r="H329" s="20" t="s">
        <v>1821</v>
      </c>
      <c r="I329" s="13" t="s">
        <v>1825</v>
      </c>
      <c r="J329" s="13" t="s">
        <v>2033</v>
      </c>
      <c r="K329" s="13" t="s">
        <v>1731</v>
      </c>
      <c r="L329" s="20" t="s">
        <v>1730</v>
      </c>
      <c r="M329" s="13" t="s">
        <v>1725</v>
      </c>
      <c r="N329" s="13" t="s">
        <v>1787</v>
      </c>
      <c r="O329" s="13" t="s">
        <v>1989</v>
      </c>
      <c r="P329" s="13" t="s">
        <v>1784</v>
      </c>
      <c r="Q329" s="12">
        <v>3</v>
      </c>
      <c r="R329" s="13" t="s">
        <v>1797</v>
      </c>
      <c r="S329" s="13" t="s">
        <v>1791</v>
      </c>
      <c r="T329" s="17">
        <v>21363</v>
      </c>
      <c r="U329" s="17">
        <v>38530</v>
      </c>
      <c r="V329" s="17">
        <v>41817</v>
      </c>
      <c r="W329" s="17" t="s">
        <v>1798</v>
      </c>
      <c r="X329" s="17" t="s">
        <v>1991</v>
      </c>
      <c r="Y329" s="13">
        <f ca="1">RANDBETWEEN(35000,65000)</f>
        <v>37127</v>
      </c>
      <c r="Z329" s="13">
        <f ca="1">RANDBETWEEN(0,3000)</f>
        <v>255</v>
      </c>
      <c r="AA329" s="30" t="str">
        <f t="shared" si="27"/>
        <v>Production</v>
      </c>
    </row>
    <row r="330" spans="1:27" ht="14.4" x14ac:dyDescent="0.3">
      <c r="A330" s="13">
        <v>393</v>
      </c>
      <c r="B330" s="13">
        <v>393</v>
      </c>
      <c r="C330" s="13" t="s">
        <v>148</v>
      </c>
      <c r="D330" s="13" t="s">
        <v>2032</v>
      </c>
      <c r="E330" s="13" t="str">
        <f t="shared" si="28"/>
        <v>Almut.ichsen@bnna.com</v>
      </c>
      <c r="F330" s="13" t="s">
        <v>1667</v>
      </c>
      <c r="G330" s="20" t="s">
        <v>1820</v>
      </c>
      <c r="H330" s="20" t="s">
        <v>1821</v>
      </c>
      <c r="I330" s="13" t="s">
        <v>1825</v>
      </c>
      <c r="J330" s="13" t="s">
        <v>2033</v>
      </c>
      <c r="K330" s="13" t="s">
        <v>1731</v>
      </c>
      <c r="L330" s="20" t="s">
        <v>1730</v>
      </c>
      <c r="M330" s="13" t="s">
        <v>1725</v>
      </c>
      <c r="N330" s="13" t="s">
        <v>1787</v>
      </c>
      <c r="O330" s="13" t="s">
        <v>1989</v>
      </c>
      <c r="P330" s="13" t="s">
        <v>1784</v>
      </c>
      <c r="Q330" s="12">
        <v>4</v>
      </c>
      <c r="R330" s="13" t="s">
        <v>1797</v>
      </c>
      <c r="S330" s="13" t="s">
        <v>1795</v>
      </c>
      <c r="T330" s="17">
        <v>20672</v>
      </c>
      <c r="U330" s="17">
        <v>34186</v>
      </c>
      <c r="V330" s="17">
        <v>41856</v>
      </c>
      <c r="W330" s="17" t="s">
        <v>1798</v>
      </c>
      <c r="X330" s="17" t="s">
        <v>1993</v>
      </c>
      <c r="Y330" s="13">
        <f ca="1">RANDBETWEEN(35000,65000)</f>
        <v>51685</v>
      </c>
      <c r="Z330" s="13">
        <f ca="1">RANDBETWEEN(2500,10000)</f>
        <v>4140</v>
      </c>
      <c r="AA330" s="30" t="str">
        <f t="shared" si="27"/>
        <v>Production</v>
      </c>
    </row>
    <row r="331" spans="1:27" ht="14.4" x14ac:dyDescent="0.3">
      <c r="A331" s="13">
        <v>394</v>
      </c>
      <c r="B331" s="13">
        <v>394</v>
      </c>
      <c r="C331" s="13" t="s">
        <v>499</v>
      </c>
      <c r="D331" s="13" t="s">
        <v>2032</v>
      </c>
      <c r="E331" s="13" t="str">
        <f t="shared" si="28"/>
        <v>Jani.kinen@bnna.com</v>
      </c>
      <c r="F331" s="13" t="s">
        <v>1668</v>
      </c>
      <c r="G331" s="13" t="s">
        <v>1820</v>
      </c>
      <c r="H331" s="13" t="s">
        <v>1829</v>
      </c>
      <c r="I331" s="13" t="s">
        <v>1830</v>
      </c>
      <c r="J331" s="13" t="s">
        <v>2033</v>
      </c>
      <c r="K331" s="13" t="s">
        <v>1731</v>
      </c>
      <c r="L331" s="13" t="s">
        <v>1730</v>
      </c>
      <c r="M331" s="13" t="s">
        <v>1725</v>
      </c>
      <c r="N331" s="13" t="s">
        <v>1787</v>
      </c>
      <c r="O331" s="13" t="s">
        <v>1989</v>
      </c>
      <c r="P331" s="13" t="s">
        <v>1784</v>
      </c>
      <c r="Q331" s="12">
        <v>3</v>
      </c>
      <c r="R331" s="13" t="s">
        <v>1785</v>
      </c>
      <c r="S331" s="13" t="s">
        <v>1795</v>
      </c>
      <c r="T331" s="17">
        <v>29596</v>
      </c>
      <c r="U331" s="17">
        <v>40553</v>
      </c>
      <c r="V331" s="17">
        <v>41649</v>
      </c>
      <c r="W331" s="17" t="s">
        <v>1798</v>
      </c>
      <c r="X331" s="17" t="s">
        <v>1993</v>
      </c>
      <c r="Y331" s="13">
        <f ca="1">RANDBETWEEN(35000,65000)</f>
        <v>62196</v>
      </c>
      <c r="Z331" s="13">
        <f ca="1">RANDBETWEEN(0,3000)</f>
        <v>1573</v>
      </c>
      <c r="AA331" s="30" t="str">
        <f t="shared" si="27"/>
        <v>Production</v>
      </c>
    </row>
    <row r="332" spans="1:27" ht="14.4" x14ac:dyDescent="0.3">
      <c r="A332" s="13">
        <v>395</v>
      </c>
      <c r="B332" s="13">
        <v>395</v>
      </c>
      <c r="C332" s="1" t="s">
        <v>923</v>
      </c>
      <c r="D332" s="13" t="s">
        <v>2032</v>
      </c>
      <c r="E332" s="13" t="str">
        <f t="shared" si="28"/>
        <v>Harrison.ison Snow@bnna.com</v>
      </c>
      <c r="F332" s="13" t="s">
        <v>1667</v>
      </c>
      <c r="G332" s="13" t="s">
        <v>1820</v>
      </c>
      <c r="H332" s="13" t="s">
        <v>1829</v>
      </c>
      <c r="I332" s="13" t="s">
        <v>1830</v>
      </c>
      <c r="J332" s="13" t="s">
        <v>2033</v>
      </c>
      <c r="K332" s="20" t="s">
        <v>1731</v>
      </c>
      <c r="L332" s="20" t="s">
        <v>1730</v>
      </c>
      <c r="M332" s="20" t="s">
        <v>1725</v>
      </c>
      <c r="N332" s="13" t="s">
        <v>1787</v>
      </c>
      <c r="O332" s="13" t="s">
        <v>1989</v>
      </c>
      <c r="P332" s="13" t="s">
        <v>1790</v>
      </c>
      <c r="Q332" s="12">
        <v>2</v>
      </c>
      <c r="R332" s="13" t="s">
        <v>1797</v>
      </c>
      <c r="S332" s="13" t="s">
        <v>1791</v>
      </c>
      <c r="T332" s="17">
        <v>24081</v>
      </c>
      <c r="U332" s="17">
        <v>38326</v>
      </c>
      <c r="V332" s="17">
        <v>41978</v>
      </c>
      <c r="W332" s="17" t="s">
        <v>1798</v>
      </c>
      <c r="X332" s="17" t="s">
        <v>1994</v>
      </c>
      <c r="Y332" s="13">
        <f ca="1">RANDBETWEEN(10000,40000)</f>
        <v>13689</v>
      </c>
      <c r="Z332" s="13">
        <v>0</v>
      </c>
      <c r="AA332" s="30" t="str">
        <f t="shared" si="27"/>
        <v>Production</v>
      </c>
    </row>
    <row r="333" spans="1:27" ht="14.4" x14ac:dyDescent="0.3">
      <c r="A333" s="13">
        <v>396</v>
      </c>
      <c r="B333" s="13">
        <v>396</v>
      </c>
      <c r="C333" s="13" t="s">
        <v>104</v>
      </c>
      <c r="D333" s="13" t="s">
        <v>2032</v>
      </c>
      <c r="E333" s="13" t="str">
        <f t="shared" si="28"/>
        <v>Adriana.acobucci@bnna.com</v>
      </c>
      <c r="F333" s="13" t="s">
        <v>1668</v>
      </c>
      <c r="G333" s="20" t="s">
        <v>1820</v>
      </c>
      <c r="H333" s="20" t="s">
        <v>1829</v>
      </c>
      <c r="I333" s="13" t="s">
        <v>1830</v>
      </c>
      <c r="J333" s="13" t="s">
        <v>2033</v>
      </c>
      <c r="K333" s="13" t="s">
        <v>1731</v>
      </c>
      <c r="L333" s="13" t="s">
        <v>1730</v>
      </c>
      <c r="M333" s="13" t="s">
        <v>1725</v>
      </c>
      <c r="N333" s="13" t="s">
        <v>1787</v>
      </c>
      <c r="O333" s="13" t="s">
        <v>1989</v>
      </c>
      <c r="P333" s="13" t="s">
        <v>1784</v>
      </c>
      <c r="Q333" s="12">
        <v>3</v>
      </c>
      <c r="R333" s="13" t="s">
        <v>1797</v>
      </c>
      <c r="S333" s="13" t="s">
        <v>1793</v>
      </c>
      <c r="T333" s="17">
        <v>28552</v>
      </c>
      <c r="U333" s="17">
        <v>39510</v>
      </c>
      <c r="V333" s="17">
        <v>41701</v>
      </c>
      <c r="W333" s="17" t="s">
        <v>1989</v>
      </c>
      <c r="X333" s="17" t="s">
        <v>1994</v>
      </c>
      <c r="Y333" s="13">
        <f ca="1">RANDBETWEEN(35000,65000)</f>
        <v>38955</v>
      </c>
      <c r="Z333" s="13">
        <f ca="1">RANDBETWEEN(0,3000)</f>
        <v>1588</v>
      </c>
      <c r="AA333" s="30" t="str">
        <f t="shared" si="27"/>
        <v>Production</v>
      </c>
    </row>
    <row r="334" spans="1:27" ht="14.4" x14ac:dyDescent="0.3">
      <c r="A334" s="13">
        <v>397</v>
      </c>
      <c r="B334" s="13">
        <v>397</v>
      </c>
      <c r="C334" s="13" t="s">
        <v>272</v>
      </c>
      <c r="D334" s="13" t="s">
        <v>2032</v>
      </c>
      <c r="E334" s="13" t="str">
        <f t="shared" si="28"/>
        <v>Caroline.e Gretton@bnna.com</v>
      </c>
      <c r="F334" s="13" t="s">
        <v>1668</v>
      </c>
      <c r="G334" s="20" t="s">
        <v>1820</v>
      </c>
      <c r="H334" s="20" t="s">
        <v>1829</v>
      </c>
      <c r="I334" s="13" t="s">
        <v>1830</v>
      </c>
      <c r="J334" s="13" t="s">
        <v>2033</v>
      </c>
      <c r="K334" s="13" t="s">
        <v>1731</v>
      </c>
      <c r="L334" s="13" t="s">
        <v>1730</v>
      </c>
      <c r="M334" s="13" t="s">
        <v>1725</v>
      </c>
      <c r="N334" s="13" t="s">
        <v>1787</v>
      </c>
      <c r="O334" s="13" t="s">
        <v>1989</v>
      </c>
      <c r="P334" s="13" t="s">
        <v>1790</v>
      </c>
      <c r="Q334" s="12">
        <v>2</v>
      </c>
      <c r="R334" s="13" t="s">
        <v>1799</v>
      </c>
      <c r="S334" s="13" t="s">
        <v>1795</v>
      </c>
      <c r="T334" s="17">
        <v>29058</v>
      </c>
      <c r="U334" s="17">
        <v>38555</v>
      </c>
      <c r="V334" s="17">
        <v>41842</v>
      </c>
      <c r="W334" s="17" t="s">
        <v>1798</v>
      </c>
      <c r="X334" s="17" t="s">
        <v>1991</v>
      </c>
      <c r="Y334" s="13">
        <f ca="1">RANDBETWEEN(10000,40000)</f>
        <v>32252</v>
      </c>
      <c r="Z334" s="13">
        <v>0</v>
      </c>
      <c r="AA334" s="30" t="str">
        <f t="shared" si="27"/>
        <v>Production</v>
      </c>
    </row>
    <row r="335" spans="1:27" ht="14.4" x14ac:dyDescent="0.3">
      <c r="A335" s="13">
        <v>398</v>
      </c>
      <c r="B335" s="13">
        <v>398</v>
      </c>
      <c r="C335" s="13" t="s">
        <v>395</v>
      </c>
      <c r="D335" s="13" t="s">
        <v>2032</v>
      </c>
      <c r="E335" s="13" t="str">
        <f t="shared" si="28"/>
        <v>Elsbeth.iesinger@bnna.com</v>
      </c>
      <c r="F335" s="13" t="s">
        <v>1668</v>
      </c>
      <c r="G335" s="20" t="s">
        <v>1820</v>
      </c>
      <c r="H335" s="20" t="s">
        <v>1833</v>
      </c>
      <c r="I335" s="13" t="s">
        <v>1836</v>
      </c>
      <c r="J335" s="13" t="s">
        <v>2033</v>
      </c>
      <c r="K335" s="13" t="s">
        <v>1731</v>
      </c>
      <c r="L335" s="20" t="s">
        <v>1730</v>
      </c>
      <c r="M335" s="13" t="s">
        <v>1725</v>
      </c>
      <c r="N335" s="13" t="s">
        <v>1787</v>
      </c>
      <c r="O335" s="15" t="s">
        <v>1989</v>
      </c>
      <c r="P335" s="13" t="s">
        <v>1790</v>
      </c>
      <c r="Q335" s="12">
        <f ca="1">RANDBETWEEN(1,2)</f>
        <v>2</v>
      </c>
      <c r="R335" s="13" t="s">
        <v>1800</v>
      </c>
      <c r="S335" s="13" t="s">
        <v>1796</v>
      </c>
      <c r="T335" s="17">
        <v>22178</v>
      </c>
      <c r="U335" s="17">
        <v>36057</v>
      </c>
      <c r="V335" s="17">
        <v>41901</v>
      </c>
      <c r="W335" s="17" t="s">
        <v>1798</v>
      </c>
      <c r="X335" s="17" t="s">
        <v>1993</v>
      </c>
      <c r="Y335" s="13">
        <f ca="1">RANDBETWEEN(10000,40000)</f>
        <v>30807</v>
      </c>
      <c r="Z335" s="13">
        <v>0</v>
      </c>
      <c r="AA335" s="30" t="str">
        <f t="shared" si="27"/>
        <v>Production</v>
      </c>
    </row>
    <row r="336" spans="1:27" ht="14.4" x14ac:dyDescent="0.3">
      <c r="A336" s="13">
        <v>399</v>
      </c>
      <c r="B336" s="13">
        <v>399</v>
      </c>
      <c r="C336" s="13" t="s">
        <v>626</v>
      </c>
      <c r="D336" s="13" t="s">
        <v>2032</v>
      </c>
      <c r="E336" s="13" t="str">
        <f t="shared" si="28"/>
        <v>Melanie.ie White@bnna.com</v>
      </c>
      <c r="F336" s="13" t="s">
        <v>1668</v>
      </c>
      <c r="G336" s="13" t="s">
        <v>1820</v>
      </c>
      <c r="H336" s="13" t="s">
        <v>1829</v>
      </c>
      <c r="I336" s="13" t="s">
        <v>1830</v>
      </c>
      <c r="J336" s="13" t="s">
        <v>2033</v>
      </c>
      <c r="K336" s="20" t="s">
        <v>1731</v>
      </c>
      <c r="L336" s="20" t="s">
        <v>1730</v>
      </c>
      <c r="M336" s="20" t="s">
        <v>1725</v>
      </c>
      <c r="N336" s="13" t="s">
        <v>1787</v>
      </c>
      <c r="O336" s="13" t="s">
        <v>1989</v>
      </c>
      <c r="P336" s="13" t="s">
        <v>1790</v>
      </c>
      <c r="Q336" s="12">
        <v>2</v>
      </c>
      <c r="R336" s="13" t="s">
        <v>1799</v>
      </c>
      <c r="S336" s="13" t="s">
        <v>1795</v>
      </c>
      <c r="T336" s="17">
        <v>22549</v>
      </c>
      <c r="U336" s="17">
        <v>36063</v>
      </c>
      <c r="V336" s="17">
        <v>41907</v>
      </c>
      <c r="W336" s="17" t="s">
        <v>1798</v>
      </c>
      <c r="X336" s="17" t="s">
        <v>1995</v>
      </c>
      <c r="Y336" s="13">
        <f ca="1">RANDBETWEEN(10000,40000)</f>
        <v>13552</v>
      </c>
      <c r="Z336" s="13">
        <v>0</v>
      </c>
      <c r="AA336" s="30" t="str">
        <f t="shared" si="27"/>
        <v>Production</v>
      </c>
    </row>
    <row r="337" spans="1:27" ht="14.4" x14ac:dyDescent="0.3">
      <c r="A337" s="13">
        <v>400</v>
      </c>
      <c r="B337" s="13">
        <v>400</v>
      </c>
      <c r="C337" s="13" t="s">
        <v>105</v>
      </c>
      <c r="D337" s="13" t="s">
        <v>2032</v>
      </c>
      <c r="E337" s="13" t="str">
        <f t="shared" si="28"/>
        <v>Adrien. Martin@bnna.com</v>
      </c>
      <c r="F337" s="13" t="s">
        <v>1667</v>
      </c>
      <c r="G337" s="13" t="s">
        <v>1820</v>
      </c>
      <c r="H337" s="13" t="s">
        <v>1829</v>
      </c>
      <c r="I337" s="13" t="s">
        <v>1830</v>
      </c>
      <c r="J337" s="13" t="s">
        <v>2033</v>
      </c>
      <c r="K337" s="20" t="s">
        <v>1731</v>
      </c>
      <c r="L337" s="20" t="s">
        <v>1730</v>
      </c>
      <c r="M337" s="20" t="s">
        <v>1725</v>
      </c>
      <c r="N337" s="13" t="s">
        <v>1787</v>
      </c>
      <c r="O337" s="13" t="s">
        <v>1989</v>
      </c>
      <c r="P337" s="13" t="s">
        <v>1790</v>
      </c>
      <c r="Q337" s="12">
        <v>2</v>
      </c>
      <c r="R337" s="13" t="s">
        <v>1799</v>
      </c>
      <c r="S337" s="13" t="s">
        <v>1794</v>
      </c>
      <c r="T337" s="17">
        <v>25294</v>
      </c>
      <c r="U337" s="17">
        <v>35156</v>
      </c>
      <c r="V337" s="17">
        <v>41730</v>
      </c>
      <c r="W337" s="17" t="s">
        <v>1798</v>
      </c>
      <c r="X337" s="17" t="s">
        <v>1995</v>
      </c>
      <c r="Y337" s="13">
        <f ca="1">RANDBETWEEN(10000,40000)</f>
        <v>33237</v>
      </c>
      <c r="Z337" s="13">
        <v>0</v>
      </c>
      <c r="AA337" s="30" t="str">
        <f t="shared" si="27"/>
        <v>Production</v>
      </c>
    </row>
    <row r="338" spans="1:27" ht="14.4" x14ac:dyDescent="0.3">
      <c r="A338" s="13">
        <v>401</v>
      </c>
      <c r="B338" s="13">
        <v>401</v>
      </c>
      <c r="C338" s="13" t="s">
        <v>576</v>
      </c>
      <c r="D338" s="13" t="s">
        <v>2032</v>
      </c>
      <c r="E338" s="13" t="str">
        <f t="shared" si="28"/>
        <v>Lisa.pkins@bnna.com</v>
      </c>
      <c r="F338" s="13" t="s">
        <v>1668</v>
      </c>
      <c r="G338" s="20" t="s">
        <v>1820</v>
      </c>
      <c r="H338" s="20" t="s">
        <v>1823</v>
      </c>
      <c r="I338" s="13" t="s">
        <v>1824</v>
      </c>
      <c r="J338" s="13" t="s">
        <v>2033</v>
      </c>
      <c r="K338" s="20" t="s">
        <v>1731</v>
      </c>
      <c r="L338" s="20" t="s">
        <v>1730</v>
      </c>
      <c r="M338" s="20" t="s">
        <v>1725</v>
      </c>
      <c r="N338" s="13" t="s">
        <v>1787</v>
      </c>
      <c r="O338" s="13" t="s">
        <v>1989</v>
      </c>
      <c r="P338" s="13" t="s">
        <v>1784</v>
      </c>
      <c r="Q338" s="12">
        <v>3</v>
      </c>
      <c r="R338" s="13" t="s">
        <v>1799</v>
      </c>
      <c r="S338" s="13" t="s">
        <v>1793</v>
      </c>
      <c r="T338" s="17">
        <v>27347</v>
      </c>
      <c r="U338" s="17">
        <v>39766</v>
      </c>
      <c r="V338" s="17">
        <v>41957</v>
      </c>
      <c r="W338" s="17" t="s">
        <v>1798</v>
      </c>
      <c r="X338" s="17" t="s">
        <v>1995</v>
      </c>
      <c r="Y338" s="13">
        <f ca="1">RANDBETWEEN(35000,65000)</f>
        <v>55704</v>
      </c>
      <c r="Z338" s="13">
        <f ca="1">RANDBETWEEN(2500,10000)</f>
        <v>5948</v>
      </c>
      <c r="AA338" s="30" t="str">
        <f t="shared" si="27"/>
        <v>Production</v>
      </c>
    </row>
    <row r="339" spans="1:27" ht="14.4" x14ac:dyDescent="0.3">
      <c r="A339" s="13">
        <v>402</v>
      </c>
      <c r="B339" s="13">
        <v>402</v>
      </c>
      <c r="C339" s="13" t="s">
        <v>275</v>
      </c>
      <c r="D339" s="13" t="s">
        <v>2032</v>
      </c>
      <c r="E339" s="13" t="str">
        <f t="shared" si="28"/>
        <v>Carson.ickford@bnna.com</v>
      </c>
      <c r="F339" s="13" t="s">
        <v>1667</v>
      </c>
      <c r="G339" s="20" t="s">
        <v>1820</v>
      </c>
      <c r="H339" s="20" t="s">
        <v>1821</v>
      </c>
      <c r="I339" s="13" t="s">
        <v>1825</v>
      </c>
      <c r="J339" s="13" t="s">
        <v>2033</v>
      </c>
      <c r="K339" s="20" t="s">
        <v>1731</v>
      </c>
      <c r="L339" s="20" t="s">
        <v>1730</v>
      </c>
      <c r="M339" s="20" t="s">
        <v>1725</v>
      </c>
      <c r="N339" s="13" t="s">
        <v>1787</v>
      </c>
      <c r="O339" s="13" t="s">
        <v>1989</v>
      </c>
      <c r="P339" s="13" t="s">
        <v>1790</v>
      </c>
      <c r="Q339" s="12">
        <v>2</v>
      </c>
      <c r="R339" s="13" t="s">
        <v>1797</v>
      </c>
      <c r="S339" s="13" t="s">
        <v>1792</v>
      </c>
      <c r="T339" s="17">
        <v>22142</v>
      </c>
      <c r="U339" s="17">
        <v>36386</v>
      </c>
      <c r="V339" s="17">
        <v>41865</v>
      </c>
      <c r="W339" s="17" t="s">
        <v>1798</v>
      </c>
      <c r="X339" s="17" t="s">
        <v>1995</v>
      </c>
      <c r="Y339" s="13">
        <f t="shared" ref="Y339:Y345" ca="1" si="29">RANDBETWEEN(10000,40000)</f>
        <v>36899</v>
      </c>
      <c r="Z339" s="13">
        <v>0</v>
      </c>
      <c r="AA339" s="30" t="str">
        <f t="shared" si="27"/>
        <v>Production</v>
      </c>
    </row>
    <row r="340" spans="1:27" ht="14.4" x14ac:dyDescent="0.3">
      <c r="A340" s="13">
        <v>403</v>
      </c>
      <c r="B340" s="13">
        <v>403</v>
      </c>
      <c r="C340" s="13" t="s">
        <v>717</v>
      </c>
      <c r="D340" s="13" t="s">
        <v>2032</v>
      </c>
      <c r="E340" s="13" t="str">
        <f t="shared" si="28"/>
        <v>Thomas.s Black@bnna.com</v>
      </c>
      <c r="F340" s="13" t="s">
        <v>1667</v>
      </c>
      <c r="G340" s="20" t="s">
        <v>1820</v>
      </c>
      <c r="H340" s="20" t="s">
        <v>1833</v>
      </c>
      <c r="I340" s="13" t="s">
        <v>1836</v>
      </c>
      <c r="J340" s="13" t="s">
        <v>2033</v>
      </c>
      <c r="K340" s="13" t="s">
        <v>1731</v>
      </c>
      <c r="L340" s="20" t="s">
        <v>1730</v>
      </c>
      <c r="M340" s="13" t="s">
        <v>1725</v>
      </c>
      <c r="N340" s="13" t="s">
        <v>1787</v>
      </c>
      <c r="O340" s="15" t="s">
        <v>1989</v>
      </c>
      <c r="P340" s="13" t="s">
        <v>1790</v>
      </c>
      <c r="Q340" s="12">
        <f ca="1">RANDBETWEEN(1,2)</f>
        <v>2</v>
      </c>
      <c r="R340" s="13" t="s">
        <v>1797</v>
      </c>
      <c r="S340" s="13" t="s">
        <v>1795</v>
      </c>
      <c r="T340" s="17">
        <v>24573</v>
      </c>
      <c r="U340" s="17">
        <v>41010</v>
      </c>
      <c r="V340" s="17">
        <v>41740</v>
      </c>
      <c r="W340" s="17" t="s">
        <v>1798</v>
      </c>
      <c r="X340" s="17" t="s">
        <v>1995</v>
      </c>
      <c r="Y340" s="13">
        <f t="shared" ca="1" si="29"/>
        <v>21308</v>
      </c>
      <c r="Z340" s="13">
        <v>0</v>
      </c>
      <c r="AA340" s="30" t="str">
        <f t="shared" si="27"/>
        <v>Production</v>
      </c>
    </row>
    <row r="341" spans="1:27" ht="14.4" x14ac:dyDescent="0.3">
      <c r="A341" s="13">
        <v>404</v>
      </c>
      <c r="B341" s="13">
        <v>404</v>
      </c>
      <c r="C341" s="13" t="s">
        <v>40</v>
      </c>
      <c r="D341" s="13" t="s">
        <v>2032</v>
      </c>
      <c r="E341" s="13" t="str">
        <f t="shared" si="28"/>
        <v>Bernard. Alaliza@bnna.com</v>
      </c>
      <c r="F341" s="13" t="s">
        <v>1667</v>
      </c>
      <c r="G341" s="20" t="s">
        <v>1820</v>
      </c>
      <c r="H341" s="20" t="s">
        <v>1833</v>
      </c>
      <c r="I341" s="13" t="s">
        <v>1836</v>
      </c>
      <c r="J341" s="13" t="s">
        <v>2033</v>
      </c>
      <c r="K341" s="20" t="s">
        <v>1731</v>
      </c>
      <c r="L341" s="20" t="s">
        <v>1730</v>
      </c>
      <c r="M341" s="20" t="s">
        <v>1725</v>
      </c>
      <c r="N341" s="13" t="s">
        <v>1787</v>
      </c>
      <c r="O341" s="15" t="s">
        <v>1989</v>
      </c>
      <c r="P341" s="13" t="s">
        <v>1790</v>
      </c>
      <c r="Q341" s="12">
        <f ca="1">RANDBETWEEN(1,2)</f>
        <v>2</v>
      </c>
      <c r="R341" s="13" t="s">
        <v>1797</v>
      </c>
      <c r="S341" s="13" t="s">
        <v>1791</v>
      </c>
      <c r="T341" s="17">
        <v>21862</v>
      </c>
      <c r="U341" s="17">
        <v>34281</v>
      </c>
      <c r="V341" s="17">
        <v>41951</v>
      </c>
      <c r="W341" s="17" t="s">
        <v>1798</v>
      </c>
      <c r="X341" s="17" t="s">
        <v>1995</v>
      </c>
      <c r="Y341" s="13">
        <f t="shared" ca="1" si="29"/>
        <v>38015</v>
      </c>
      <c r="Z341" s="13">
        <v>0</v>
      </c>
      <c r="AA341" s="30" t="str">
        <f t="shared" si="27"/>
        <v>Production</v>
      </c>
    </row>
    <row r="342" spans="1:27" ht="14.4" x14ac:dyDescent="0.3">
      <c r="A342" s="13">
        <v>405</v>
      </c>
      <c r="B342" s="13">
        <v>405</v>
      </c>
      <c r="C342" s="1" t="s">
        <v>953</v>
      </c>
      <c r="D342" s="13" t="s">
        <v>2032</v>
      </c>
      <c r="E342" s="13" t="str">
        <f t="shared" si="28"/>
        <v>Chase.arrera@bnna.com</v>
      </c>
      <c r="F342" s="13" t="s">
        <v>1667</v>
      </c>
      <c r="G342" s="13" t="s">
        <v>1820</v>
      </c>
      <c r="H342" s="13" t="s">
        <v>1829</v>
      </c>
      <c r="I342" s="13" t="s">
        <v>1830</v>
      </c>
      <c r="J342" s="13" t="s">
        <v>2033</v>
      </c>
      <c r="K342" s="20" t="s">
        <v>1731</v>
      </c>
      <c r="L342" s="13" t="s">
        <v>1730</v>
      </c>
      <c r="M342" s="20" t="s">
        <v>1725</v>
      </c>
      <c r="N342" s="13" t="s">
        <v>1787</v>
      </c>
      <c r="O342" s="13" t="s">
        <v>1989</v>
      </c>
      <c r="P342" s="13" t="s">
        <v>1784</v>
      </c>
      <c r="Q342" s="12">
        <v>4</v>
      </c>
      <c r="R342" s="13" t="s">
        <v>1797</v>
      </c>
      <c r="S342" s="13" t="s">
        <v>1795</v>
      </c>
      <c r="T342" s="17">
        <v>32734</v>
      </c>
      <c r="U342" s="17">
        <v>40039</v>
      </c>
      <c r="V342" s="17">
        <v>41865</v>
      </c>
      <c r="W342" s="17" t="s">
        <v>1798</v>
      </c>
      <c r="X342" s="17" t="s">
        <v>1991</v>
      </c>
      <c r="Y342" s="13">
        <f t="shared" ca="1" si="29"/>
        <v>31411</v>
      </c>
      <c r="Z342" s="13">
        <f ca="1">RANDBETWEEN(2500,10000)</f>
        <v>9287</v>
      </c>
      <c r="AA342" s="30" t="str">
        <f t="shared" si="27"/>
        <v>Production</v>
      </c>
    </row>
    <row r="343" spans="1:27" ht="14.4" x14ac:dyDescent="0.3">
      <c r="A343" s="13">
        <v>406</v>
      </c>
      <c r="B343" s="13">
        <v>406</v>
      </c>
      <c r="C343" s="10" t="s">
        <v>1562</v>
      </c>
      <c r="D343" s="13" t="s">
        <v>2032</v>
      </c>
      <c r="E343" s="13" t="str">
        <f t="shared" si="28"/>
        <v>Kevin.Fulton@bnna.com</v>
      </c>
      <c r="F343" s="13" t="s">
        <v>1667</v>
      </c>
      <c r="G343" s="20" t="s">
        <v>1820</v>
      </c>
      <c r="H343" s="20" t="s">
        <v>1823</v>
      </c>
      <c r="I343" s="13" t="s">
        <v>1824</v>
      </c>
      <c r="J343" s="13" t="s">
        <v>2033</v>
      </c>
      <c r="K343" s="20" t="s">
        <v>1731</v>
      </c>
      <c r="L343" s="20" t="s">
        <v>1730</v>
      </c>
      <c r="M343" s="20" t="s">
        <v>1725</v>
      </c>
      <c r="N343" s="13" t="s">
        <v>1787</v>
      </c>
      <c r="O343" s="13" t="s">
        <v>1989</v>
      </c>
      <c r="P343" s="13" t="s">
        <v>1784</v>
      </c>
      <c r="Q343" s="12">
        <v>3</v>
      </c>
      <c r="R343" s="13" t="s">
        <v>1797</v>
      </c>
      <c r="S343" s="13" t="s">
        <v>1792</v>
      </c>
      <c r="T343" s="17">
        <v>21563</v>
      </c>
      <c r="U343" s="17">
        <v>29599</v>
      </c>
      <c r="V343" s="17">
        <v>41652</v>
      </c>
      <c r="W343" s="17" t="s">
        <v>1798</v>
      </c>
      <c r="X343" s="17" t="s">
        <v>1994</v>
      </c>
      <c r="Y343" s="13">
        <f t="shared" ca="1" si="29"/>
        <v>21662</v>
      </c>
      <c r="Z343" s="13">
        <f ca="1">RANDBETWEEN(0,3000)</f>
        <v>1483</v>
      </c>
      <c r="AA343" s="30" t="str">
        <f t="shared" si="27"/>
        <v>Production</v>
      </c>
    </row>
    <row r="344" spans="1:27" ht="14.4" x14ac:dyDescent="0.3">
      <c r="A344" s="13">
        <v>407</v>
      </c>
      <c r="B344" s="13">
        <v>407</v>
      </c>
      <c r="C344" s="13" t="s">
        <v>147</v>
      </c>
      <c r="D344" s="13" t="s">
        <v>2032</v>
      </c>
      <c r="E344" s="13" t="str">
        <f t="shared" si="28"/>
        <v>Allen.n Gage@bnna.com</v>
      </c>
      <c r="F344" s="13" t="s">
        <v>1667</v>
      </c>
      <c r="G344" s="20" t="s">
        <v>1820</v>
      </c>
      <c r="H344" s="20" t="s">
        <v>1833</v>
      </c>
      <c r="I344" s="13" t="s">
        <v>1836</v>
      </c>
      <c r="J344" s="13" t="s">
        <v>2033</v>
      </c>
      <c r="K344" s="13" t="s">
        <v>1731</v>
      </c>
      <c r="L344" s="20" t="s">
        <v>1730</v>
      </c>
      <c r="M344" s="13" t="s">
        <v>1725</v>
      </c>
      <c r="N344" s="13" t="s">
        <v>1787</v>
      </c>
      <c r="O344" s="15" t="s">
        <v>1989</v>
      </c>
      <c r="P344" s="13" t="s">
        <v>1790</v>
      </c>
      <c r="Q344" s="12">
        <f ca="1">RANDBETWEEN(1,2)</f>
        <v>2</v>
      </c>
      <c r="R344" s="13" t="s">
        <v>1797</v>
      </c>
      <c r="S344" s="13" t="s">
        <v>1793</v>
      </c>
      <c r="T344" s="17">
        <v>21702</v>
      </c>
      <c r="U344" s="17">
        <v>35947</v>
      </c>
      <c r="V344" s="17">
        <v>41791</v>
      </c>
      <c r="W344" s="17" t="s">
        <v>1798</v>
      </c>
      <c r="X344" s="17" t="s">
        <v>1991</v>
      </c>
      <c r="Y344" s="13">
        <f t="shared" ca="1" si="29"/>
        <v>39995</v>
      </c>
      <c r="Z344" s="13">
        <v>0</v>
      </c>
      <c r="AA344" s="30" t="str">
        <f t="shared" si="27"/>
        <v>Production</v>
      </c>
    </row>
    <row r="345" spans="1:27" ht="14.4" x14ac:dyDescent="0.3">
      <c r="A345" s="13">
        <v>408</v>
      </c>
      <c r="B345" s="13">
        <v>408</v>
      </c>
      <c r="C345" s="1" t="s">
        <v>1567</v>
      </c>
      <c r="D345" s="13" t="s">
        <v>2032</v>
      </c>
      <c r="E345" s="13" t="str">
        <f t="shared" si="28"/>
        <v>Cora.ckson@bnna.com</v>
      </c>
      <c r="F345" s="13" t="s">
        <v>1668</v>
      </c>
      <c r="G345" s="20" t="s">
        <v>1820</v>
      </c>
      <c r="H345" s="20" t="s">
        <v>1833</v>
      </c>
      <c r="I345" s="13" t="s">
        <v>1836</v>
      </c>
      <c r="J345" s="13" t="s">
        <v>2033</v>
      </c>
      <c r="K345" s="13" t="s">
        <v>1731</v>
      </c>
      <c r="L345" s="20" t="s">
        <v>1730</v>
      </c>
      <c r="M345" s="13" t="s">
        <v>1725</v>
      </c>
      <c r="N345" s="13" t="s">
        <v>1787</v>
      </c>
      <c r="O345" s="15" t="s">
        <v>1989</v>
      </c>
      <c r="P345" s="13" t="s">
        <v>1790</v>
      </c>
      <c r="Q345" s="12">
        <f ca="1">RANDBETWEEN(1,2)</f>
        <v>2</v>
      </c>
      <c r="R345" s="13" t="s">
        <v>1785</v>
      </c>
      <c r="S345" s="13" t="s">
        <v>1795</v>
      </c>
      <c r="T345" s="17">
        <v>20290</v>
      </c>
      <c r="U345" s="17">
        <v>37457</v>
      </c>
      <c r="V345" s="17">
        <v>41840</v>
      </c>
      <c r="W345" s="17" t="s">
        <v>1798</v>
      </c>
      <c r="X345" s="17" t="s">
        <v>1994</v>
      </c>
      <c r="Y345" s="13">
        <f t="shared" ca="1" si="29"/>
        <v>35429</v>
      </c>
      <c r="Z345" s="13">
        <v>0</v>
      </c>
      <c r="AA345" s="30" t="str">
        <f t="shared" si="27"/>
        <v>Production</v>
      </c>
    </row>
    <row r="346" spans="1:27" ht="14.4" x14ac:dyDescent="0.3">
      <c r="A346" s="13">
        <v>409</v>
      </c>
      <c r="B346" s="13">
        <v>409</v>
      </c>
      <c r="C346" s="13" t="s">
        <v>365</v>
      </c>
      <c r="D346" s="13" t="s">
        <v>2032</v>
      </c>
      <c r="E346" s="13" t="str">
        <f t="shared" si="28"/>
        <v>De.llo@bnna.com</v>
      </c>
      <c r="F346" s="13" t="s">
        <v>1669</v>
      </c>
      <c r="G346" s="20" t="s">
        <v>1820</v>
      </c>
      <c r="H346" s="20" t="s">
        <v>1821</v>
      </c>
      <c r="I346" s="13" t="s">
        <v>1822</v>
      </c>
      <c r="J346" s="13" t="s">
        <v>2033</v>
      </c>
      <c r="K346" s="13" t="s">
        <v>1731</v>
      </c>
      <c r="L346" s="13" t="s">
        <v>1730</v>
      </c>
      <c r="M346" s="13" t="s">
        <v>1725</v>
      </c>
      <c r="N346" s="13" t="s">
        <v>1788</v>
      </c>
      <c r="O346" s="15" t="s">
        <v>1798</v>
      </c>
      <c r="P346" s="13" t="s">
        <v>1784</v>
      </c>
      <c r="Q346" s="12">
        <v>5</v>
      </c>
      <c r="R346" s="13" t="s">
        <v>1785</v>
      </c>
      <c r="S346" s="13" t="s">
        <v>1795</v>
      </c>
      <c r="T346" s="17">
        <v>22415</v>
      </c>
      <c r="U346" s="17">
        <v>37755</v>
      </c>
      <c r="V346" s="17">
        <v>41773</v>
      </c>
      <c r="W346" s="17" t="s">
        <v>1798</v>
      </c>
      <c r="X346" s="17" t="s">
        <v>1996</v>
      </c>
      <c r="Y346" s="13">
        <f ca="1">RANDBETWEEN(65000,100000)</f>
        <v>66088</v>
      </c>
      <c r="Z346" s="13">
        <f ca="1">RANDBETWEEN(2500,15000)</f>
        <v>4379</v>
      </c>
      <c r="AA346" s="30" t="str">
        <f t="shared" si="27"/>
        <v>Production</v>
      </c>
    </row>
    <row r="347" spans="1:27" ht="14.4" x14ac:dyDescent="0.3">
      <c r="A347" s="13">
        <v>410</v>
      </c>
      <c r="B347" s="13">
        <v>410</v>
      </c>
      <c r="C347" s="13" t="s">
        <v>982</v>
      </c>
      <c r="D347" s="13" t="s">
        <v>2032</v>
      </c>
      <c r="E347" s="13" t="str">
        <f t="shared" si="28"/>
        <v>Nigel.ndoval@bnna.com</v>
      </c>
      <c r="F347" s="13" t="s">
        <v>1667</v>
      </c>
      <c r="G347" s="20" t="s">
        <v>1820</v>
      </c>
      <c r="H347" s="20" t="s">
        <v>1821</v>
      </c>
      <c r="I347" s="13" t="s">
        <v>1827</v>
      </c>
      <c r="J347" s="13" t="s">
        <v>2033</v>
      </c>
      <c r="K347" s="13" t="s">
        <v>1731</v>
      </c>
      <c r="L347" s="13" t="s">
        <v>1730</v>
      </c>
      <c r="M347" s="13" t="s">
        <v>1725</v>
      </c>
      <c r="N347" s="13" t="s">
        <v>1787</v>
      </c>
      <c r="O347" s="13" t="s">
        <v>1989</v>
      </c>
      <c r="P347" s="13" t="s">
        <v>1784</v>
      </c>
      <c r="Q347" s="12">
        <v>3</v>
      </c>
      <c r="R347" s="13" t="s">
        <v>1797</v>
      </c>
      <c r="S347" s="13" t="s">
        <v>1794</v>
      </c>
      <c r="T347" s="17">
        <v>25139</v>
      </c>
      <c r="U347" s="17">
        <v>32809</v>
      </c>
      <c r="V347" s="17">
        <v>41940</v>
      </c>
      <c r="W347" s="17" t="s">
        <v>1798</v>
      </c>
      <c r="X347" s="17" t="s">
        <v>1996</v>
      </c>
      <c r="Y347" s="13">
        <f t="shared" ref="Y347:Y356" ca="1" si="30">RANDBETWEEN(10000,40000)</f>
        <v>37763</v>
      </c>
      <c r="Z347" s="13">
        <f ca="1">RANDBETWEEN(0,3000)</f>
        <v>2525</v>
      </c>
      <c r="AA347" s="30" t="str">
        <f t="shared" si="27"/>
        <v>Production</v>
      </c>
    </row>
    <row r="348" spans="1:27" ht="14.4" x14ac:dyDescent="0.3">
      <c r="A348" s="13">
        <v>411</v>
      </c>
      <c r="B348" s="13">
        <v>411</v>
      </c>
      <c r="C348" s="1" t="s">
        <v>1630</v>
      </c>
      <c r="D348" s="13" t="s">
        <v>2032</v>
      </c>
      <c r="E348" s="13" t="str">
        <f t="shared" si="28"/>
        <v>Clio. Dunn@bnna.com</v>
      </c>
      <c r="F348" s="13" t="s">
        <v>1668</v>
      </c>
      <c r="G348" s="13" t="s">
        <v>1820</v>
      </c>
      <c r="H348" s="13" t="s">
        <v>1823</v>
      </c>
      <c r="I348" s="13" t="s">
        <v>1824</v>
      </c>
      <c r="J348" s="13" t="s">
        <v>2033</v>
      </c>
      <c r="K348" s="20" t="s">
        <v>1731</v>
      </c>
      <c r="L348" s="20" t="s">
        <v>1730</v>
      </c>
      <c r="M348" s="20" t="s">
        <v>1725</v>
      </c>
      <c r="N348" s="13" t="s">
        <v>1787</v>
      </c>
      <c r="O348" s="13" t="s">
        <v>1989</v>
      </c>
      <c r="P348" s="13" t="s">
        <v>1784</v>
      </c>
      <c r="Q348" s="12">
        <v>3</v>
      </c>
      <c r="R348" s="13" t="s">
        <v>1797</v>
      </c>
      <c r="S348" s="13" t="s">
        <v>1795</v>
      </c>
      <c r="T348" s="17">
        <v>23307</v>
      </c>
      <c r="U348" s="17">
        <v>36822</v>
      </c>
      <c r="V348" s="17">
        <v>41935</v>
      </c>
      <c r="W348" s="17" t="s">
        <v>1798</v>
      </c>
      <c r="X348" s="17" t="s">
        <v>1996</v>
      </c>
      <c r="Y348" s="13">
        <f t="shared" ca="1" si="30"/>
        <v>26605</v>
      </c>
      <c r="Z348" s="13">
        <f ca="1">RANDBETWEEN(2500,10000)</f>
        <v>9795</v>
      </c>
      <c r="AA348" s="30" t="str">
        <f t="shared" si="27"/>
        <v>Production</v>
      </c>
    </row>
    <row r="349" spans="1:27" ht="14.4" x14ac:dyDescent="0.3">
      <c r="A349" s="13">
        <v>412</v>
      </c>
      <c r="B349" s="13">
        <v>412</v>
      </c>
      <c r="C349" s="13" t="s">
        <v>140</v>
      </c>
      <c r="D349" s="13" t="s">
        <v>2032</v>
      </c>
      <c r="E349" s="13" t="str">
        <f t="shared" si="28"/>
        <v>Alexandre.re Pereira@bnna.com</v>
      </c>
      <c r="F349" s="13" t="s">
        <v>1669</v>
      </c>
      <c r="G349" s="13" t="s">
        <v>1820</v>
      </c>
      <c r="H349" s="13" t="s">
        <v>1829</v>
      </c>
      <c r="I349" s="13" t="s">
        <v>1830</v>
      </c>
      <c r="J349" s="13" t="s">
        <v>2033</v>
      </c>
      <c r="K349" s="13" t="s">
        <v>1731</v>
      </c>
      <c r="L349" s="13" t="s">
        <v>1730</v>
      </c>
      <c r="M349" s="13" t="s">
        <v>1725</v>
      </c>
      <c r="N349" s="13" t="s">
        <v>1787</v>
      </c>
      <c r="O349" s="13" t="s">
        <v>1989</v>
      </c>
      <c r="P349" s="13" t="s">
        <v>1784</v>
      </c>
      <c r="Q349" s="12">
        <v>3</v>
      </c>
      <c r="R349" s="13" t="s">
        <v>1797</v>
      </c>
      <c r="S349" s="13" t="s">
        <v>1795</v>
      </c>
      <c r="T349" s="17">
        <v>32489</v>
      </c>
      <c r="U349" s="17">
        <v>40524</v>
      </c>
      <c r="V349" s="17">
        <v>41985</v>
      </c>
      <c r="W349" s="17" t="s">
        <v>1798</v>
      </c>
      <c r="X349" s="17" t="s">
        <v>1996</v>
      </c>
      <c r="Y349" s="13">
        <f t="shared" ca="1" si="30"/>
        <v>17474</v>
      </c>
      <c r="Z349" s="13">
        <f t="shared" ref="Z349:Z355" ca="1" si="31">RANDBETWEEN(0,3000)</f>
        <v>1429</v>
      </c>
      <c r="AA349" s="30" t="str">
        <f t="shared" si="27"/>
        <v>Production</v>
      </c>
    </row>
    <row r="350" spans="1:27" ht="14.4" x14ac:dyDescent="0.3">
      <c r="A350" s="13">
        <v>413</v>
      </c>
      <c r="B350" s="13">
        <v>413</v>
      </c>
      <c r="C350" s="13" t="s">
        <v>1015</v>
      </c>
      <c r="D350" s="13" t="s">
        <v>2032</v>
      </c>
      <c r="E350" s="13" t="str">
        <f t="shared" si="28"/>
        <v>Ashton.n Duran@bnna.com</v>
      </c>
      <c r="F350" s="13" t="s">
        <v>1667</v>
      </c>
      <c r="G350" s="20" t="s">
        <v>1820</v>
      </c>
      <c r="H350" s="20" t="s">
        <v>1821</v>
      </c>
      <c r="I350" s="13" t="s">
        <v>1827</v>
      </c>
      <c r="J350" s="13" t="s">
        <v>2033</v>
      </c>
      <c r="K350" s="20" t="s">
        <v>1731</v>
      </c>
      <c r="L350" s="20" t="s">
        <v>1730</v>
      </c>
      <c r="M350" s="20" t="s">
        <v>1725</v>
      </c>
      <c r="N350" s="13" t="s">
        <v>1787</v>
      </c>
      <c r="O350" s="13" t="s">
        <v>1989</v>
      </c>
      <c r="P350" s="13" t="s">
        <v>1784</v>
      </c>
      <c r="Q350" s="12">
        <v>3</v>
      </c>
      <c r="R350" s="13" t="s">
        <v>1797</v>
      </c>
      <c r="S350" s="13" t="s">
        <v>1791</v>
      </c>
      <c r="T350" s="17">
        <v>22245</v>
      </c>
      <c r="U350" s="17">
        <v>29550</v>
      </c>
      <c r="V350" s="17">
        <v>41968</v>
      </c>
      <c r="W350" s="17" t="s">
        <v>1798</v>
      </c>
      <c r="X350" s="17" t="s">
        <v>1991</v>
      </c>
      <c r="Y350" s="13">
        <f t="shared" ca="1" si="30"/>
        <v>25625</v>
      </c>
      <c r="Z350" s="13">
        <f t="shared" ca="1" si="31"/>
        <v>1009</v>
      </c>
      <c r="AA350" s="30" t="str">
        <f t="shared" si="27"/>
        <v>Production</v>
      </c>
    </row>
    <row r="351" spans="1:27" ht="14.4" x14ac:dyDescent="0.3">
      <c r="A351" s="13">
        <v>414</v>
      </c>
      <c r="B351" s="13">
        <v>414</v>
      </c>
      <c r="C351" s="13" t="s">
        <v>190</v>
      </c>
      <c r="D351" s="13" t="s">
        <v>2032</v>
      </c>
      <c r="E351" s="13" t="str">
        <f t="shared" si="28"/>
        <v>Antoine.e Dubois@bnna.com</v>
      </c>
      <c r="F351" s="13" t="s">
        <v>1668</v>
      </c>
      <c r="G351" s="13" t="s">
        <v>1820</v>
      </c>
      <c r="H351" s="13" t="s">
        <v>1829</v>
      </c>
      <c r="I351" s="13" t="s">
        <v>1830</v>
      </c>
      <c r="J351" s="13" t="s">
        <v>2033</v>
      </c>
      <c r="K351" s="20" t="s">
        <v>1731</v>
      </c>
      <c r="L351" s="20" t="s">
        <v>1730</v>
      </c>
      <c r="M351" s="20" t="s">
        <v>1725</v>
      </c>
      <c r="N351" s="13" t="s">
        <v>1787</v>
      </c>
      <c r="O351" s="13" t="s">
        <v>1989</v>
      </c>
      <c r="P351" s="13" t="s">
        <v>1784</v>
      </c>
      <c r="Q351" s="12">
        <v>3</v>
      </c>
      <c r="R351" s="13" t="s">
        <v>1797</v>
      </c>
      <c r="S351" s="13" t="s">
        <v>1796</v>
      </c>
      <c r="T351" s="17">
        <v>27353</v>
      </c>
      <c r="U351" s="17">
        <v>39772</v>
      </c>
      <c r="V351" s="17">
        <v>41963</v>
      </c>
      <c r="W351" s="17" t="s">
        <v>1798</v>
      </c>
      <c r="X351" s="17" t="s">
        <v>1991</v>
      </c>
      <c r="Y351" s="13">
        <f t="shared" ca="1" si="30"/>
        <v>12038</v>
      </c>
      <c r="Z351" s="13">
        <f t="shared" ca="1" si="31"/>
        <v>1078</v>
      </c>
      <c r="AA351" s="30" t="str">
        <f t="shared" si="27"/>
        <v>Production</v>
      </c>
    </row>
    <row r="352" spans="1:27" ht="14.4" x14ac:dyDescent="0.3">
      <c r="A352" s="13">
        <v>415</v>
      </c>
      <c r="B352" s="13">
        <v>415</v>
      </c>
      <c r="C352" s="13" t="s">
        <v>8</v>
      </c>
      <c r="D352" s="13" t="s">
        <v>2032</v>
      </c>
      <c r="E352" s="13" t="str">
        <f t="shared" si="28"/>
        <v>Barb. Ross@bnna.com</v>
      </c>
      <c r="F352" s="13" t="s">
        <v>1668</v>
      </c>
      <c r="G352" s="13" t="s">
        <v>1820</v>
      </c>
      <c r="H352" s="13" t="s">
        <v>1823</v>
      </c>
      <c r="I352" s="13" t="s">
        <v>1824</v>
      </c>
      <c r="J352" s="13" t="s">
        <v>2033</v>
      </c>
      <c r="K352" s="20" t="s">
        <v>1731</v>
      </c>
      <c r="L352" s="20" t="s">
        <v>1730</v>
      </c>
      <c r="M352" s="20" t="s">
        <v>1725</v>
      </c>
      <c r="N352" s="13" t="s">
        <v>1787</v>
      </c>
      <c r="O352" s="13" t="s">
        <v>1989</v>
      </c>
      <c r="P352" s="13" t="s">
        <v>1784</v>
      </c>
      <c r="Q352" s="12">
        <v>3</v>
      </c>
      <c r="R352" s="13" t="s">
        <v>1797</v>
      </c>
      <c r="S352" s="13" t="s">
        <v>1794</v>
      </c>
      <c r="T352" s="17">
        <v>20455</v>
      </c>
      <c r="U352" s="17">
        <v>29221</v>
      </c>
      <c r="V352" s="17">
        <v>41640</v>
      </c>
      <c r="W352" s="17" t="s">
        <v>1798</v>
      </c>
      <c r="X352" s="17" t="s">
        <v>1991</v>
      </c>
      <c r="Y352" s="13">
        <f t="shared" ca="1" si="30"/>
        <v>29980</v>
      </c>
      <c r="Z352" s="13">
        <f t="shared" ca="1" si="31"/>
        <v>512</v>
      </c>
      <c r="AA352" s="30" t="str">
        <f t="shared" si="27"/>
        <v>Production</v>
      </c>
    </row>
    <row r="353" spans="1:27" ht="14.4" x14ac:dyDescent="0.3">
      <c r="A353" s="13">
        <v>416</v>
      </c>
      <c r="B353" s="13">
        <v>416</v>
      </c>
      <c r="C353" s="13" t="s">
        <v>1215</v>
      </c>
      <c r="D353" s="13" t="s">
        <v>2032</v>
      </c>
      <c r="E353" s="13" t="str">
        <f t="shared" si="28"/>
        <v>Samantha. Browning@bnna.com</v>
      </c>
      <c r="F353" s="13" t="s">
        <v>1668</v>
      </c>
      <c r="G353" s="13" t="s">
        <v>1820</v>
      </c>
      <c r="H353" s="13" t="s">
        <v>1829</v>
      </c>
      <c r="I353" s="13" t="s">
        <v>1830</v>
      </c>
      <c r="J353" s="13" t="s">
        <v>2033</v>
      </c>
      <c r="K353" s="20" t="s">
        <v>1731</v>
      </c>
      <c r="L353" s="20" t="s">
        <v>1730</v>
      </c>
      <c r="M353" s="20" t="s">
        <v>1725</v>
      </c>
      <c r="N353" s="13" t="s">
        <v>1787</v>
      </c>
      <c r="O353" s="13" t="s">
        <v>1989</v>
      </c>
      <c r="P353" s="13" t="s">
        <v>1784</v>
      </c>
      <c r="Q353" s="12">
        <v>3</v>
      </c>
      <c r="R353" s="13" t="s">
        <v>1797</v>
      </c>
      <c r="S353" s="13" t="s">
        <v>1793</v>
      </c>
      <c r="T353" s="17">
        <v>24434</v>
      </c>
      <c r="U353" s="17">
        <v>32835</v>
      </c>
      <c r="V353" s="17">
        <v>41966</v>
      </c>
      <c r="W353" s="17" t="s">
        <v>1798</v>
      </c>
      <c r="X353" s="17" t="s">
        <v>1991</v>
      </c>
      <c r="Y353" s="13">
        <f t="shared" ca="1" si="30"/>
        <v>16614</v>
      </c>
      <c r="Z353" s="13">
        <f t="shared" ca="1" si="31"/>
        <v>2555</v>
      </c>
      <c r="AA353" s="30" t="str">
        <f t="shared" si="27"/>
        <v>Production</v>
      </c>
    </row>
    <row r="354" spans="1:27" ht="14.4" x14ac:dyDescent="0.3">
      <c r="A354" s="13">
        <v>417</v>
      </c>
      <c r="B354" s="13">
        <v>417</v>
      </c>
      <c r="C354" s="13" t="s">
        <v>497</v>
      </c>
      <c r="D354" s="13" t="s">
        <v>2032</v>
      </c>
      <c r="E354" s="13" t="str">
        <f t="shared" si="28"/>
        <v>Janet.Beacon@bnna.com</v>
      </c>
      <c r="F354" s="13" t="s">
        <v>1669</v>
      </c>
      <c r="G354" s="13" t="s">
        <v>1820</v>
      </c>
      <c r="H354" s="13" t="s">
        <v>1829</v>
      </c>
      <c r="I354" s="13" t="s">
        <v>1830</v>
      </c>
      <c r="J354" s="13" t="s">
        <v>2033</v>
      </c>
      <c r="K354" s="20" t="s">
        <v>1731</v>
      </c>
      <c r="L354" s="20" t="s">
        <v>1730</v>
      </c>
      <c r="M354" s="20" t="s">
        <v>1725</v>
      </c>
      <c r="N354" s="13" t="s">
        <v>1787</v>
      </c>
      <c r="O354" s="13" t="s">
        <v>1989</v>
      </c>
      <c r="P354" s="13" t="s">
        <v>1784</v>
      </c>
      <c r="Q354" s="12">
        <v>3</v>
      </c>
      <c r="R354" s="13" t="s">
        <v>1785</v>
      </c>
      <c r="S354" s="13" t="s">
        <v>1793</v>
      </c>
      <c r="T354" s="17">
        <v>28877</v>
      </c>
      <c r="U354" s="17">
        <v>38374</v>
      </c>
      <c r="V354" s="17">
        <v>41661</v>
      </c>
      <c r="W354" s="17" t="s">
        <v>1798</v>
      </c>
      <c r="X354" s="17" t="s">
        <v>1991</v>
      </c>
      <c r="Y354" s="13">
        <f t="shared" ca="1" si="30"/>
        <v>33322</v>
      </c>
      <c r="Z354" s="13">
        <f t="shared" ca="1" si="31"/>
        <v>260</v>
      </c>
      <c r="AA354" s="30" t="str">
        <f t="shared" si="27"/>
        <v>Production</v>
      </c>
    </row>
    <row r="355" spans="1:27" ht="14.4" x14ac:dyDescent="0.3">
      <c r="A355" s="13">
        <v>418</v>
      </c>
      <c r="B355" s="13">
        <v>418</v>
      </c>
      <c r="C355" s="1" t="s">
        <v>776</v>
      </c>
      <c r="D355" s="13" t="s">
        <v>2032</v>
      </c>
      <c r="E355" s="13" t="str">
        <f t="shared" si="28"/>
        <v>Vaughan.utierrez@bnna.com</v>
      </c>
      <c r="F355" s="13" t="s">
        <v>1667</v>
      </c>
      <c r="G355" s="13" t="s">
        <v>1820</v>
      </c>
      <c r="H355" s="13" t="s">
        <v>1823</v>
      </c>
      <c r="I355" s="13" t="s">
        <v>1824</v>
      </c>
      <c r="J355" s="13" t="s">
        <v>2033</v>
      </c>
      <c r="K355" s="20" t="s">
        <v>1731</v>
      </c>
      <c r="L355" s="20" t="s">
        <v>1730</v>
      </c>
      <c r="M355" s="20" t="s">
        <v>1725</v>
      </c>
      <c r="N355" s="13" t="s">
        <v>1787</v>
      </c>
      <c r="O355" s="13" t="s">
        <v>1989</v>
      </c>
      <c r="P355" s="13" t="s">
        <v>1784</v>
      </c>
      <c r="Q355" s="12">
        <v>3</v>
      </c>
      <c r="R355" s="13" t="s">
        <v>1799</v>
      </c>
      <c r="S355" s="13" t="s">
        <v>1795</v>
      </c>
      <c r="T355" s="17">
        <v>33682</v>
      </c>
      <c r="U355" s="17">
        <v>41352</v>
      </c>
      <c r="V355" s="17">
        <v>41717</v>
      </c>
      <c r="W355" s="17" t="s">
        <v>1798</v>
      </c>
      <c r="X355" s="17" t="s">
        <v>1997</v>
      </c>
      <c r="Y355" s="13">
        <f t="shared" ca="1" si="30"/>
        <v>34091</v>
      </c>
      <c r="Z355" s="13">
        <f t="shared" ca="1" si="31"/>
        <v>156</v>
      </c>
      <c r="AA355" s="30" t="str">
        <f t="shared" si="27"/>
        <v>Production</v>
      </c>
    </row>
    <row r="356" spans="1:27" ht="14.4" x14ac:dyDescent="0.3">
      <c r="A356" s="13">
        <v>419</v>
      </c>
      <c r="B356" s="13">
        <v>419</v>
      </c>
      <c r="C356" s="13" t="s">
        <v>1253</v>
      </c>
      <c r="D356" s="13" t="s">
        <v>2032</v>
      </c>
      <c r="E356" s="13" t="str">
        <f t="shared" si="28"/>
        <v>Shana.ullins@bnna.com</v>
      </c>
      <c r="F356" s="13" t="s">
        <v>1668</v>
      </c>
      <c r="G356" s="20" t="s">
        <v>1820</v>
      </c>
      <c r="H356" s="20" t="s">
        <v>1821</v>
      </c>
      <c r="I356" s="13" t="s">
        <v>1825</v>
      </c>
      <c r="J356" s="13" t="s">
        <v>2033</v>
      </c>
      <c r="K356" s="20" t="s">
        <v>1731</v>
      </c>
      <c r="L356" s="20" t="s">
        <v>1730</v>
      </c>
      <c r="M356" s="20" t="s">
        <v>1725</v>
      </c>
      <c r="N356" s="13" t="s">
        <v>1787</v>
      </c>
      <c r="O356" s="13" t="s">
        <v>1989</v>
      </c>
      <c r="P356" s="13" t="s">
        <v>1790</v>
      </c>
      <c r="Q356" s="12">
        <v>2</v>
      </c>
      <c r="R356" s="13" t="s">
        <v>1797</v>
      </c>
      <c r="S356" s="13" t="s">
        <v>1795</v>
      </c>
      <c r="T356" s="17">
        <v>25688</v>
      </c>
      <c r="U356" s="17">
        <v>32628</v>
      </c>
      <c r="V356" s="17">
        <v>41759</v>
      </c>
      <c r="W356" s="17" t="s">
        <v>1798</v>
      </c>
      <c r="X356" s="17" t="s">
        <v>1997</v>
      </c>
      <c r="Y356" s="13">
        <f t="shared" ca="1" si="30"/>
        <v>28419</v>
      </c>
      <c r="Z356" s="13">
        <v>0</v>
      </c>
      <c r="AA356" s="30" t="str">
        <f t="shared" si="27"/>
        <v>Production</v>
      </c>
    </row>
    <row r="357" spans="1:27" ht="14.4" x14ac:dyDescent="0.3">
      <c r="A357" s="13">
        <v>420</v>
      </c>
      <c r="B357" s="13">
        <v>420</v>
      </c>
      <c r="C357" s="13" t="s">
        <v>246</v>
      </c>
      <c r="D357" s="13" t="s">
        <v>2032</v>
      </c>
      <c r="E357" s="13" t="str">
        <f t="shared" si="28"/>
        <v>Birger.rbielke@bnna.com</v>
      </c>
      <c r="F357" s="13" t="s">
        <v>1667</v>
      </c>
      <c r="G357" s="13" t="s">
        <v>1820</v>
      </c>
      <c r="H357" s="13" t="s">
        <v>1823</v>
      </c>
      <c r="I357" s="13" t="s">
        <v>1826</v>
      </c>
      <c r="J357" s="13" t="s">
        <v>2033</v>
      </c>
      <c r="K357" s="20" t="s">
        <v>1731</v>
      </c>
      <c r="L357" s="20" t="s">
        <v>1730</v>
      </c>
      <c r="M357" s="20" t="s">
        <v>1725</v>
      </c>
      <c r="N357" s="13" t="s">
        <v>1788</v>
      </c>
      <c r="O357" s="15" t="s">
        <v>1798</v>
      </c>
      <c r="P357" s="13" t="s">
        <v>1784</v>
      </c>
      <c r="Q357" s="12">
        <v>5</v>
      </c>
      <c r="R357" s="13" t="s">
        <v>1797</v>
      </c>
      <c r="S357" s="13" t="s">
        <v>1793</v>
      </c>
      <c r="T357" s="17">
        <v>21342</v>
      </c>
      <c r="U357" s="17">
        <v>35952</v>
      </c>
      <c r="V357" s="17">
        <v>41796</v>
      </c>
      <c r="W357" s="17" t="s">
        <v>1798</v>
      </c>
      <c r="X357" s="17" t="s">
        <v>1997</v>
      </c>
      <c r="Y357" s="13">
        <f ca="1">RANDBETWEEN(65000,100000)</f>
        <v>67667</v>
      </c>
      <c r="Z357" s="13">
        <f ca="1">RANDBETWEEN(2500,15000)</f>
        <v>6926</v>
      </c>
      <c r="AA357" s="30" t="str">
        <f t="shared" si="27"/>
        <v>Production</v>
      </c>
    </row>
    <row r="358" spans="1:27" ht="14.4" x14ac:dyDescent="0.3">
      <c r="A358" s="13">
        <v>421</v>
      </c>
      <c r="B358" s="13">
        <v>421</v>
      </c>
      <c r="C358" s="1" t="s">
        <v>898</v>
      </c>
      <c r="D358" s="13" t="s">
        <v>2032</v>
      </c>
      <c r="E358" s="13" t="str">
        <f t="shared" si="28"/>
        <v>Brenden.den Goff@bnna.com</v>
      </c>
      <c r="F358" s="13" t="s">
        <v>1667</v>
      </c>
      <c r="G358" s="13" t="s">
        <v>1820</v>
      </c>
      <c r="H358" s="13" t="s">
        <v>1823</v>
      </c>
      <c r="I358" s="13" t="s">
        <v>1824</v>
      </c>
      <c r="J358" s="13" t="s">
        <v>2033</v>
      </c>
      <c r="K358" s="20" t="s">
        <v>1731</v>
      </c>
      <c r="L358" s="13" t="s">
        <v>1730</v>
      </c>
      <c r="M358" s="20" t="s">
        <v>1725</v>
      </c>
      <c r="N358" s="13" t="s">
        <v>1787</v>
      </c>
      <c r="O358" s="13" t="s">
        <v>1989</v>
      </c>
      <c r="P358" s="13" t="s">
        <v>1784</v>
      </c>
      <c r="Q358" s="12">
        <v>3</v>
      </c>
      <c r="R358" s="13" t="s">
        <v>1797</v>
      </c>
      <c r="S358" s="13" t="s">
        <v>1795</v>
      </c>
      <c r="T358" s="17">
        <v>19119</v>
      </c>
      <c r="U358" s="17">
        <v>27154</v>
      </c>
      <c r="V358" s="17">
        <v>41764</v>
      </c>
      <c r="W358" s="17" t="s">
        <v>1798</v>
      </c>
      <c r="X358" s="17" t="s">
        <v>1997</v>
      </c>
      <c r="Y358" s="13">
        <f t="shared" ref="Y358:Y367" ca="1" si="32">RANDBETWEEN(10000,40000)</f>
        <v>12675</v>
      </c>
      <c r="Z358" s="13">
        <f ca="1">RANDBETWEEN(0,3000)</f>
        <v>2996</v>
      </c>
      <c r="AA358" s="30" t="str">
        <f t="shared" si="27"/>
        <v>Production</v>
      </c>
    </row>
    <row r="359" spans="1:27" ht="14.4" x14ac:dyDescent="0.3">
      <c r="A359" s="13">
        <v>422</v>
      </c>
      <c r="B359" s="13">
        <v>422</v>
      </c>
      <c r="C359" s="13" t="s">
        <v>68</v>
      </c>
      <c r="D359" s="13" t="s">
        <v>2032</v>
      </c>
      <c r="E359" s="13" t="str">
        <f t="shared" si="28"/>
        <v>Sabine. Grüner@bnna.com</v>
      </c>
      <c r="F359" s="13" t="s">
        <v>1668</v>
      </c>
      <c r="G359" s="20" t="s">
        <v>1820</v>
      </c>
      <c r="H359" s="20" t="s">
        <v>1823</v>
      </c>
      <c r="I359" s="13" t="s">
        <v>1824</v>
      </c>
      <c r="J359" s="13" t="s">
        <v>2033</v>
      </c>
      <c r="K359" s="20" t="s">
        <v>1731</v>
      </c>
      <c r="L359" s="20" t="s">
        <v>1730</v>
      </c>
      <c r="M359" s="20" t="s">
        <v>1725</v>
      </c>
      <c r="N359" s="13" t="s">
        <v>1787</v>
      </c>
      <c r="O359" s="13" t="s">
        <v>1989</v>
      </c>
      <c r="P359" s="13" t="s">
        <v>1784</v>
      </c>
      <c r="Q359" s="12">
        <v>3</v>
      </c>
      <c r="R359" s="13" t="s">
        <v>1797</v>
      </c>
      <c r="S359" s="13" t="s">
        <v>1795</v>
      </c>
      <c r="T359" s="17">
        <v>21157</v>
      </c>
      <c r="U359" s="17">
        <v>29192</v>
      </c>
      <c r="V359" s="17">
        <v>41976</v>
      </c>
      <c r="W359" s="17" t="s">
        <v>1798</v>
      </c>
      <c r="X359" s="17" t="s">
        <v>1997</v>
      </c>
      <c r="Y359" s="13">
        <f t="shared" ca="1" si="32"/>
        <v>18433</v>
      </c>
      <c r="Z359" s="13">
        <f ca="1">RANDBETWEEN(0,3000)</f>
        <v>2003</v>
      </c>
      <c r="AA359" s="30" t="str">
        <f t="shared" si="27"/>
        <v>Production</v>
      </c>
    </row>
    <row r="360" spans="1:27" ht="14.4" x14ac:dyDescent="0.3">
      <c r="A360" s="13">
        <v>423</v>
      </c>
      <c r="B360" s="13">
        <v>423</v>
      </c>
      <c r="C360" s="20" t="s">
        <v>251</v>
      </c>
      <c r="D360" s="13" t="s">
        <v>2032</v>
      </c>
      <c r="E360" s="13" t="str">
        <f t="shared" si="28"/>
        <v>Boris.rrison@bnna.com</v>
      </c>
      <c r="F360" s="13" t="s">
        <v>1667</v>
      </c>
      <c r="G360" s="20" t="s">
        <v>1820</v>
      </c>
      <c r="H360" s="20" t="s">
        <v>1821</v>
      </c>
      <c r="I360" s="13" t="s">
        <v>1825</v>
      </c>
      <c r="J360" s="13" t="s">
        <v>2033</v>
      </c>
      <c r="K360" s="13" t="s">
        <v>1731</v>
      </c>
      <c r="L360" s="20" t="s">
        <v>1730</v>
      </c>
      <c r="M360" s="13" t="s">
        <v>1725</v>
      </c>
      <c r="N360" s="13" t="s">
        <v>1787</v>
      </c>
      <c r="O360" s="13" t="s">
        <v>1989</v>
      </c>
      <c r="P360" s="13" t="s">
        <v>1790</v>
      </c>
      <c r="Q360" s="12">
        <v>2</v>
      </c>
      <c r="R360" s="13" t="s">
        <v>1785</v>
      </c>
      <c r="S360" s="13" t="s">
        <v>1794</v>
      </c>
      <c r="T360" s="17">
        <v>29056</v>
      </c>
      <c r="U360" s="17">
        <v>40744</v>
      </c>
      <c r="V360" s="17">
        <v>41840</v>
      </c>
      <c r="W360" s="17" t="s">
        <v>1798</v>
      </c>
      <c r="X360" s="17" t="s">
        <v>1997</v>
      </c>
      <c r="Y360" s="13">
        <f t="shared" ca="1" si="32"/>
        <v>35448</v>
      </c>
      <c r="Z360" s="13">
        <v>0</v>
      </c>
      <c r="AA360" s="30" t="str">
        <f t="shared" si="27"/>
        <v>Production</v>
      </c>
    </row>
    <row r="361" spans="1:27" ht="14.4" x14ac:dyDescent="0.3">
      <c r="A361" s="13">
        <v>424</v>
      </c>
      <c r="B361" s="13">
        <v>424</v>
      </c>
      <c r="C361" s="1" t="s">
        <v>878</v>
      </c>
      <c r="D361" s="13" t="s">
        <v>2032</v>
      </c>
      <c r="E361" s="13" t="str">
        <f t="shared" si="28"/>
        <v>Barrett.tt Roach@bnna.com</v>
      </c>
      <c r="F361" s="13" t="s">
        <v>1667</v>
      </c>
      <c r="G361" s="13" t="s">
        <v>1820</v>
      </c>
      <c r="H361" s="13" t="s">
        <v>1823</v>
      </c>
      <c r="I361" s="13" t="s">
        <v>1824</v>
      </c>
      <c r="J361" s="13" t="s">
        <v>2033</v>
      </c>
      <c r="K361" s="20" t="s">
        <v>1731</v>
      </c>
      <c r="L361" s="20" t="s">
        <v>1730</v>
      </c>
      <c r="M361" s="20" t="s">
        <v>1725</v>
      </c>
      <c r="N361" s="13" t="s">
        <v>1787</v>
      </c>
      <c r="O361" s="13" t="s">
        <v>1989</v>
      </c>
      <c r="P361" s="13" t="s">
        <v>1784</v>
      </c>
      <c r="Q361" s="12">
        <v>3</v>
      </c>
      <c r="R361" s="13" t="s">
        <v>1797</v>
      </c>
      <c r="S361" s="13" t="s">
        <v>1795</v>
      </c>
      <c r="T361" s="17">
        <v>26655</v>
      </c>
      <c r="U361" s="17">
        <v>40534</v>
      </c>
      <c r="V361" s="17">
        <v>41995</v>
      </c>
      <c r="W361" s="17" t="s">
        <v>1798</v>
      </c>
      <c r="X361" s="17" t="s">
        <v>1991</v>
      </c>
      <c r="Y361" s="13">
        <f t="shared" ca="1" si="32"/>
        <v>38314</v>
      </c>
      <c r="Z361" s="13">
        <f ca="1">RANDBETWEEN(0,3000)</f>
        <v>1647</v>
      </c>
      <c r="AA361" s="30" t="str">
        <f t="shared" si="27"/>
        <v>Production</v>
      </c>
    </row>
    <row r="362" spans="1:27" ht="14.4" x14ac:dyDescent="0.3">
      <c r="A362" s="13">
        <v>425</v>
      </c>
      <c r="B362" s="13">
        <v>425</v>
      </c>
      <c r="C362" s="1" t="s">
        <v>1477</v>
      </c>
      <c r="D362" s="13" t="s">
        <v>2032</v>
      </c>
      <c r="E362" s="13" t="str">
        <f t="shared" si="28"/>
        <v>Armando.Schwartz@bnna.com</v>
      </c>
      <c r="F362" s="13" t="s">
        <v>1667</v>
      </c>
      <c r="G362" s="20" t="s">
        <v>1820</v>
      </c>
      <c r="H362" s="20" t="s">
        <v>1823</v>
      </c>
      <c r="I362" s="13" t="s">
        <v>1824</v>
      </c>
      <c r="J362" s="13" t="s">
        <v>2033</v>
      </c>
      <c r="K362" s="20" t="s">
        <v>1731</v>
      </c>
      <c r="L362" s="20" t="s">
        <v>1730</v>
      </c>
      <c r="M362" s="20" t="s">
        <v>1725</v>
      </c>
      <c r="N362" s="13" t="s">
        <v>1787</v>
      </c>
      <c r="O362" s="13" t="s">
        <v>1989</v>
      </c>
      <c r="P362" s="13" t="s">
        <v>1784</v>
      </c>
      <c r="Q362" s="12">
        <v>3</v>
      </c>
      <c r="R362" s="13" t="s">
        <v>1797</v>
      </c>
      <c r="S362" s="13" t="s">
        <v>1795</v>
      </c>
      <c r="T362" s="17">
        <v>25104</v>
      </c>
      <c r="U362" s="17">
        <v>38253</v>
      </c>
      <c r="V362" s="17">
        <v>41905</v>
      </c>
      <c r="W362" s="17" t="s">
        <v>1989</v>
      </c>
      <c r="X362" s="17" t="s">
        <v>1997</v>
      </c>
      <c r="Y362" s="13">
        <f t="shared" ca="1" si="32"/>
        <v>34336</v>
      </c>
      <c r="Z362" s="13">
        <f ca="1">RANDBETWEEN(0,3000)</f>
        <v>2781</v>
      </c>
      <c r="AA362" s="30" t="str">
        <f t="shared" si="27"/>
        <v>Production</v>
      </c>
    </row>
    <row r="363" spans="1:27" ht="14.4" x14ac:dyDescent="0.3">
      <c r="A363" s="13">
        <v>426</v>
      </c>
      <c r="B363" s="13">
        <v>426</v>
      </c>
      <c r="C363" s="1" t="s">
        <v>1381</v>
      </c>
      <c r="D363" s="13" t="s">
        <v>2032</v>
      </c>
      <c r="E363" s="13" t="str">
        <f t="shared" si="28"/>
        <v>Lila.Klein@bnna.com</v>
      </c>
      <c r="F363" s="13" t="s">
        <v>1668</v>
      </c>
      <c r="G363" s="13" t="s">
        <v>1820</v>
      </c>
      <c r="H363" s="13" t="s">
        <v>1829</v>
      </c>
      <c r="I363" s="13" t="s">
        <v>1830</v>
      </c>
      <c r="J363" s="13" t="s">
        <v>2033</v>
      </c>
      <c r="K363" s="20" t="s">
        <v>1731</v>
      </c>
      <c r="L363" s="20" t="s">
        <v>1730</v>
      </c>
      <c r="M363" s="20" t="s">
        <v>1725</v>
      </c>
      <c r="N363" s="13" t="s">
        <v>1787</v>
      </c>
      <c r="O363" s="13" t="s">
        <v>1989</v>
      </c>
      <c r="P363" s="13" t="s">
        <v>1790</v>
      </c>
      <c r="Q363" s="12">
        <v>2</v>
      </c>
      <c r="R363" s="13" t="s">
        <v>1797</v>
      </c>
      <c r="S363" s="13" t="s">
        <v>1795</v>
      </c>
      <c r="T363" s="17">
        <v>24070</v>
      </c>
      <c r="U363" s="17">
        <v>36123</v>
      </c>
      <c r="V363" s="17">
        <v>41967</v>
      </c>
      <c r="W363" s="17" t="s">
        <v>1798</v>
      </c>
      <c r="X363" s="17" t="s">
        <v>1997</v>
      </c>
      <c r="Y363" s="13">
        <f t="shared" ca="1" si="32"/>
        <v>15945</v>
      </c>
      <c r="Z363" s="13">
        <v>0</v>
      </c>
      <c r="AA363" s="30" t="str">
        <f t="shared" si="27"/>
        <v>Production</v>
      </c>
    </row>
    <row r="364" spans="1:27" ht="14.4" x14ac:dyDescent="0.3">
      <c r="A364" s="13">
        <v>427</v>
      </c>
      <c r="B364" s="13">
        <v>427</v>
      </c>
      <c r="C364" s="13" t="s">
        <v>232</v>
      </c>
      <c r="D364" s="13" t="s">
        <v>2032</v>
      </c>
      <c r="E364" s="13" t="str">
        <f t="shared" si="28"/>
        <v>Bengt.Gradin@bnna.com</v>
      </c>
      <c r="F364" s="13" t="s">
        <v>1668</v>
      </c>
      <c r="G364" s="20" t="s">
        <v>1820</v>
      </c>
      <c r="H364" s="20" t="s">
        <v>1821</v>
      </c>
      <c r="I364" s="13" t="s">
        <v>1827</v>
      </c>
      <c r="J364" s="13" t="s">
        <v>2033</v>
      </c>
      <c r="K364" s="13" t="s">
        <v>1731</v>
      </c>
      <c r="L364" s="13" t="s">
        <v>1730</v>
      </c>
      <c r="M364" s="13" t="s">
        <v>1725</v>
      </c>
      <c r="N364" s="13" t="s">
        <v>1787</v>
      </c>
      <c r="O364" s="13" t="s">
        <v>1989</v>
      </c>
      <c r="P364" s="13" t="s">
        <v>1784</v>
      </c>
      <c r="Q364" s="12">
        <v>3</v>
      </c>
      <c r="R364" s="13" t="s">
        <v>1797</v>
      </c>
      <c r="S364" s="13" t="s">
        <v>1795</v>
      </c>
      <c r="T364" s="17">
        <v>27345</v>
      </c>
      <c r="U364" s="17">
        <v>40494</v>
      </c>
      <c r="V364" s="17">
        <v>41955</v>
      </c>
      <c r="W364" s="17" t="s">
        <v>1798</v>
      </c>
      <c r="X364" s="17" t="s">
        <v>1997</v>
      </c>
      <c r="Y364" s="13">
        <f t="shared" ca="1" si="32"/>
        <v>12352</v>
      </c>
      <c r="Z364" s="13">
        <f ca="1">RANDBETWEEN(0,3000)</f>
        <v>2881</v>
      </c>
      <c r="AA364" s="30" t="str">
        <f t="shared" si="27"/>
        <v>Production</v>
      </c>
    </row>
    <row r="365" spans="1:27" ht="14.4" x14ac:dyDescent="0.3">
      <c r="A365" s="13">
        <v>428</v>
      </c>
      <c r="B365" s="13">
        <v>428</v>
      </c>
      <c r="C365" s="1" t="s">
        <v>1156</v>
      </c>
      <c r="D365" s="13" t="s">
        <v>2032</v>
      </c>
      <c r="E365" s="13" t="str">
        <f t="shared" si="28"/>
        <v>Caldwell.l Acevedo@bnna.com</v>
      </c>
      <c r="F365" s="13" t="s">
        <v>1667</v>
      </c>
      <c r="G365" s="13" t="s">
        <v>1820</v>
      </c>
      <c r="H365" s="13" t="s">
        <v>1823</v>
      </c>
      <c r="I365" s="13" t="s">
        <v>1824</v>
      </c>
      <c r="J365" s="13" t="s">
        <v>2033</v>
      </c>
      <c r="K365" s="20" t="s">
        <v>1731</v>
      </c>
      <c r="L365" s="20" t="s">
        <v>1730</v>
      </c>
      <c r="M365" s="20" t="s">
        <v>1725</v>
      </c>
      <c r="N365" s="13" t="s">
        <v>1787</v>
      </c>
      <c r="O365" s="13" t="s">
        <v>1989</v>
      </c>
      <c r="P365" s="13" t="s">
        <v>1784</v>
      </c>
      <c r="Q365" s="12">
        <v>3</v>
      </c>
      <c r="R365" s="13" t="s">
        <v>1799</v>
      </c>
      <c r="S365" s="13" t="s">
        <v>1791</v>
      </c>
      <c r="T365" s="17">
        <v>26947</v>
      </c>
      <c r="U365" s="17">
        <v>40461</v>
      </c>
      <c r="V365" s="17">
        <v>41922</v>
      </c>
      <c r="W365" s="17" t="s">
        <v>1798</v>
      </c>
      <c r="X365" s="17" t="s">
        <v>1994</v>
      </c>
      <c r="Y365" s="13">
        <f t="shared" ca="1" si="32"/>
        <v>37762</v>
      </c>
      <c r="Z365" s="13">
        <f ca="1">RANDBETWEEN(0,3000)</f>
        <v>670</v>
      </c>
      <c r="AA365" s="30" t="str">
        <f t="shared" si="27"/>
        <v>Production</v>
      </c>
    </row>
    <row r="366" spans="1:27" ht="14.4" x14ac:dyDescent="0.3">
      <c r="A366" s="13">
        <v>429</v>
      </c>
      <c r="B366" s="13">
        <v>429</v>
      </c>
      <c r="C366" s="13" t="s">
        <v>1065</v>
      </c>
      <c r="D366" s="13" t="s">
        <v>2032</v>
      </c>
      <c r="E366" s="13" t="str">
        <f t="shared" si="28"/>
        <v>Norman.rman Le@bnna.com</v>
      </c>
      <c r="F366" s="13" t="s">
        <v>1667</v>
      </c>
      <c r="G366" s="13" t="s">
        <v>1820</v>
      </c>
      <c r="H366" s="13" t="s">
        <v>1829</v>
      </c>
      <c r="I366" s="13" t="s">
        <v>1830</v>
      </c>
      <c r="J366" s="13" t="s">
        <v>2033</v>
      </c>
      <c r="K366" s="20" t="s">
        <v>1731</v>
      </c>
      <c r="L366" s="20" t="s">
        <v>1730</v>
      </c>
      <c r="M366" s="20" t="s">
        <v>1725</v>
      </c>
      <c r="N366" s="13" t="s">
        <v>1787</v>
      </c>
      <c r="O366" s="13" t="s">
        <v>1989</v>
      </c>
      <c r="P366" s="13" t="s">
        <v>1790</v>
      </c>
      <c r="Q366" s="12">
        <v>2</v>
      </c>
      <c r="R366" s="13" t="s">
        <v>1797</v>
      </c>
      <c r="S366" s="13" t="s">
        <v>1794</v>
      </c>
      <c r="T366" s="17">
        <v>25223</v>
      </c>
      <c r="U366" s="17">
        <v>36545</v>
      </c>
      <c r="V366" s="17">
        <v>41659</v>
      </c>
      <c r="W366" s="17" t="s">
        <v>1798</v>
      </c>
      <c r="X366" s="17" t="s">
        <v>1994</v>
      </c>
      <c r="Y366" s="13">
        <f t="shared" ca="1" si="32"/>
        <v>18000</v>
      </c>
      <c r="Z366" s="13">
        <v>0</v>
      </c>
      <c r="AA366" s="30" t="str">
        <f t="shared" si="27"/>
        <v>Production</v>
      </c>
    </row>
    <row r="367" spans="1:27" ht="14.4" x14ac:dyDescent="0.3">
      <c r="A367" s="13">
        <v>430</v>
      </c>
      <c r="B367" s="13">
        <v>430</v>
      </c>
      <c r="C367" s="1" t="s">
        <v>1072</v>
      </c>
      <c r="D367" s="13" t="s">
        <v>2032</v>
      </c>
      <c r="E367" s="13" t="str">
        <f t="shared" si="28"/>
        <v>Jason.on Gay@bnna.com</v>
      </c>
      <c r="F367" s="13" t="s">
        <v>1667</v>
      </c>
      <c r="G367" s="13" t="s">
        <v>1820</v>
      </c>
      <c r="H367" s="13" t="s">
        <v>1829</v>
      </c>
      <c r="I367" s="13" t="s">
        <v>1830</v>
      </c>
      <c r="J367" s="13" t="s">
        <v>2033</v>
      </c>
      <c r="K367" s="20" t="s">
        <v>1731</v>
      </c>
      <c r="L367" s="20" t="s">
        <v>1730</v>
      </c>
      <c r="M367" s="20" t="s">
        <v>1725</v>
      </c>
      <c r="N367" s="13" t="s">
        <v>1787</v>
      </c>
      <c r="O367" s="13" t="s">
        <v>1989</v>
      </c>
      <c r="P367" s="13" t="s">
        <v>1784</v>
      </c>
      <c r="Q367" s="12">
        <v>3</v>
      </c>
      <c r="R367" s="13" t="s">
        <v>1797</v>
      </c>
      <c r="S367" s="13" t="s">
        <v>1795</v>
      </c>
      <c r="T367" s="17">
        <v>29952</v>
      </c>
      <c r="U367" s="17">
        <v>37622</v>
      </c>
      <c r="V367" s="17">
        <v>41640</v>
      </c>
      <c r="W367" s="17" t="s">
        <v>1798</v>
      </c>
      <c r="X367" s="17" t="s">
        <v>1991</v>
      </c>
      <c r="Y367" s="13">
        <f t="shared" ca="1" si="32"/>
        <v>31693</v>
      </c>
      <c r="Z367" s="13">
        <f ca="1">RANDBETWEEN(0,3000)</f>
        <v>679</v>
      </c>
      <c r="AA367" s="30" t="str">
        <f t="shared" si="27"/>
        <v>Production</v>
      </c>
    </row>
    <row r="368" spans="1:27" ht="14.4" x14ac:dyDescent="0.3">
      <c r="A368" s="13">
        <v>431</v>
      </c>
      <c r="B368" s="13">
        <v>431</v>
      </c>
      <c r="C368" s="13" t="s">
        <v>1051</v>
      </c>
      <c r="D368" s="13" t="s">
        <v>2032</v>
      </c>
      <c r="E368" s="13" t="str">
        <f t="shared" si="28"/>
        <v>Denton.on Owen@bnna.com</v>
      </c>
      <c r="F368" s="13" t="s">
        <v>1667</v>
      </c>
      <c r="G368" s="20" t="s">
        <v>1820</v>
      </c>
      <c r="H368" s="20" t="s">
        <v>1821</v>
      </c>
      <c r="I368" s="13" t="s">
        <v>1822</v>
      </c>
      <c r="J368" s="13" t="s">
        <v>2033</v>
      </c>
      <c r="K368" s="13" t="s">
        <v>1731</v>
      </c>
      <c r="L368" s="20" t="s">
        <v>1730</v>
      </c>
      <c r="M368" s="13" t="s">
        <v>1725</v>
      </c>
      <c r="N368" s="13" t="s">
        <v>1788</v>
      </c>
      <c r="O368" s="15" t="s">
        <v>1798</v>
      </c>
      <c r="P368" s="13" t="s">
        <v>1784</v>
      </c>
      <c r="Q368" s="12">
        <v>5</v>
      </c>
      <c r="R368" s="13" t="s">
        <v>1797</v>
      </c>
      <c r="S368" s="13" t="s">
        <v>1795</v>
      </c>
      <c r="T368" s="17">
        <v>27291</v>
      </c>
      <c r="U368" s="17">
        <v>34961</v>
      </c>
      <c r="V368" s="17">
        <v>41901</v>
      </c>
      <c r="W368" s="17" t="s">
        <v>1798</v>
      </c>
      <c r="X368" s="17" t="s">
        <v>1993</v>
      </c>
      <c r="Y368" s="13">
        <f ca="1">RANDBETWEEN(65000,100000)</f>
        <v>76919</v>
      </c>
      <c r="Z368" s="13">
        <f ca="1">RANDBETWEEN(2500,15000)</f>
        <v>11110</v>
      </c>
      <c r="AA368" s="30" t="str">
        <f t="shared" si="27"/>
        <v>Production</v>
      </c>
    </row>
    <row r="369" spans="1:27" ht="14.4" x14ac:dyDescent="0.3">
      <c r="A369" s="13">
        <v>432</v>
      </c>
      <c r="B369" s="13">
        <v>432</v>
      </c>
      <c r="C369" s="13" t="s">
        <v>672</v>
      </c>
      <c r="D369" s="13" t="s">
        <v>2032</v>
      </c>
      <c r="E369" s="13" t="str">
        <f t="shared" si="28"/>
        <v>Reinhard.ard Rader@bnna.com</v>
      </c>
      <c r="F369" s="13" t="s">
        <v>1667</v>
      </c>
      <c r="G369" s="20" t="s">
        <v>1820</v>
      </c>
      <c r="H369" s="20" t="s">
        <v>1821</v>
      </c>
      <c r="I369" s="13" t="s">
        <v>1822</v>
      </c>
      <c r="J369" s="13" t="s">
        <v>2033</v>
      </c>
      <c r="K369" s="13" t="s">
        <v>1731</v>
      </c>
      <c r="L369" s="13" t="s">
        <v>1730</v>
      </c>
      <c r="M369" s="13" t="s">
        <v>1725</v>
      </c>
      <c r="N369" s="13" t="s">
        <v>1788</v>
      </c>
      <c r="O369" s="15" t="s">
        <v>1798</v>
      </c>
      <c r="P369" s="13" t="s">
        <v>1784</v>
      </c>
      <c r="Q369" s="12">
        <v>5</v>
      </c>
      <c r="R369" s="13" t="s">
        <v>1785</v>
      </c>
      <c r="S369" s="13" t="s">
        <v>1792</v>
      </c>
      <c r="T369" s="17">
        <v>25186</v>
      </c>
      <c r="U369" s="17">
        <v>39796</v>
      </c>
      <c r="V369" s="17">
        <v>41987</v>
      </c>
      <c r="W369" s="17" t="s">
        <v>1798</v>
      </c>
      <c r="X369" s="17" t="s">
        <v>1993</v>
      </c>
      <c r="Y369" s="13">
        <f ca="1">RANDBETWEEN(65000,100000)</f>
        <v>95845</v>
      </c>
      <c r="Z369" s="13">
        <f ca="1">RANDBETWEEN(2500,15000)</f>
        <v>14301</v>
      </c>
      <c r="AA369" s="30" t="str">
        <f t="shared" si="27"/>
        <v>Production</v>
      </c>
    </row>
    <row r="370" spans="1:27" ht="14.4" x14ac:dyDescent="0.3">
      <c r="A370" s="13">
        <v>433</v>
      </c>
      <c r="B370" s="13">
        <v>433</v>
      </c>
      <c r="C370" s="13" t="s">
        <v>158</v>
      </c>
      <c r="D370" s="13" t="s">
        <v>2032</v>
      </c>
      <c r="E370" s="13" t="str">
        <f t="shared" si="28"/>
        <v>Amos.s Guy@bnna.com</v>
      </c>
      <c r="F370" s="13" t="s">
        <v>1669</v>
      </c>
      <c r="G370" s="20" t="s">
        <v>1820</v>
      </c>
      <c r="H370" s="20" t="s">
        <v>1821</v>
      </c>
      <c r="I370" s="13" t="s">
        <v>1822</v>
      </c>
      <c r="J370" s="13" t="s">
        <v>2033</v>
      </c>
      <c r="K370" s="13" t="s">
        <v>1731</v>
      </c>
      <c r="L370" s="13" t="s">
        <v>1730</v>
      </c>
      <c r="M370" s="13" t="s">
        <v>1725</v>
      </c>
      <c r="N370" s="13" t="s">
        <v>1788</v>
      </c>
      <c r="O370" s="15" t="s">
        <v>1798</v>
      </c>
      <c r="P370" s="13" t="s">
        <v>1784</v>
      </c>
      <c r="Q370" s="12">
        <v>5</v>
      </c>
      <c r="R370" s="13" t="s">
        <v>1785</v>
      </c>
      <c r="S370" s="13" t="s">
        <v>1794</v>
      </c>
      <c r="T370" s="17">
        <v>29178</v>
      </c>
      <c r="U370" s="17">
        <v>40501</v>
      </c>
      <c r="V370" s="17">
        <v>41962</v>
      </c>
      <c r="W370" s="17" t="s">
        <v>1798</v>
      </c>
      <c r="X370" s="17" t="s">
        <v>1994</v>
      </c>
      <c r="Y370" s="13">
        <f ca="1">RANDBETWEEN(65000,100000)</f>
        <v>91203</v>
      </c>
      <c r="Z370" s="13">
        <f ca="1">RANDBETWEEN(2500,15000)</f>
        <v>9953</v>
      </c>
      <c r="AA370" s="30" t="str">
        <f t="shared" si="27"/>
        <v>Production</v>
      </c>
    </row>
    <row r="371" spans="1:27" ht="14.4" x14ac:dyDescent="0.3">
      <c r="A371" s="13">
        <v>434</v>
      </c>
      <c r="B371" s="13">
        <v>434</v>
      </c>
      <c r="C371" s="20" t="s">
        <v>467</v>
      </c>
      <c r="D371" s="13" t="s">
        <v>2032</v>
      </c>
      <c r="E371" s="13" t="str">
        <f t="shared" si="28"/>
        <v>Heidi.assixe@bnna.com</v>
      </c>
      <c r="F371" s="13" t="s">
        <v>1668</v>
      </c>
      <c r="G371" s="20" t="s">
        <v>1820</v>
      </c>
      <c r="H371" s="20" t="s">
        <v>1823</v>
      </c>
      <c r="I371" s="13" t="s">
        <v>1824</v>
      </c>
      <c r="J371" s="13" t="s">
        <v>2033</v>
      </c>
      <c r="K371" s="20" t="s">
        <v>1731</v>
      </c>
      <c r="L371" s="20" t="s">
        <v>1730</v>
      </c>
      <c r="M371" s="20" t="s">
        <v>1725</v>
      </c>
      <c r="N371" s="13" t="s">
        <v>1787</v>
      </c>
      <c r="O371" s="13" t="s">
        <v>1989</v>
      </c>
      <c r="P371" s="13" t="s">
        <v>1784</v>
      </c>
      <c r="Q371" s="12">
        <v>3</v>
      </c>
      <c r="R371" s="13" t="s">
        <v>1785</v>
      </c>
      <c r="S371" s="13" t="s">
        <v>1794</v>
      </c>
      <c r="T371" s="17">
        <v>25490</v>
      </c>
      <c r="U371" s="17">
        <v>34256</v>
      </c>
      <c r="V371" s="17">
        <v>41926</v>
      </c>
      <c r="W371" s="17" t="s">
        <v>1798</v>
      </c>
      <c r="X371" s="17" t="s">
        <v>1994</v>
      </c>
      <c r="Y371" s="13">
        <f t="shared" ref="Y371:Y379" ca="1" si="33">RANDBETWEEN(10000,40000)</f>
        <v>20876</v>
      </c>
      <c r="Z371" s="13">
        <f ca="1">RANDBETWEEN(0,3000)</f>
        <v>2866</v>
      </c>
      <c r="AA371" s="30" t="str">
        <f t="shared" si="27"/>
        <v>Production</v>
      </c>
    </row>
    <row r="372" spans="1:27" ht="14.4" x14ac:dyDescent="0.3">
      <c r="A372" s="13">
        <v>435</v>
      </c>
      <c r="B372" s="13">
        <v>435</v>
      </c>
      <c r="C372" s="13" t="s">
        <v>505</v>
      </c>
      <c r="D372" s="13" t="s">
        <v>2032</v>
      </c>
      <c r="E372" s="13" t="str">
        <f t="shared" si="28"/>
        <v>Jeffrey.ilverman@bnna.com</v>
      </c>
      <c r="F372" s="13" t="s">
        <v>1667</v>
      </c>
      <c r="G372" s="13" t="s">
        <v>1820</v>
      </c>
      <c r="H372" s="13" t="s">
        <v>1823</v>
      </c>
      <c r="I372" s="13" t="s">
        <v>1824</v>
      </c>
      <c r="J372" s="13" t="s">
        <v>2033</v>
      </c>
      <c r="K372" s="20" t="s">
        <v>1731</v>
      </c>
      <c r="L372" s="20" t="s">
        <v>1730</v>
      </c>
      <c r="M372" s="20" t="s">
        <v>1725</v>
      </c>
      <c r="N372" s="13" t="s">
        <v>1787</v>
      </c>
      <c r="O372" s="13" t="s">
        <v>1989</v>
      </c>
      <c r="P372" s="13" t="s">
        <v>1784</v>
      </c>
      <c r="Q372" s="12">
        <v>3</v>
      </c>
      <c r="R372" s="13" t="s">
        <v>1785</v>
      </c>
      <c r="S372" s="13" t="s">
        <v>1793</v>
      </c>
      <c r="T372" s="17">
        <v>22021</v>
      </c>
      <c r="U372" s="17">
        <v>32248</v>
      </c>
      <c r="V372" s="17">
        <v>41744</v>
      </c>
      <c r="W372" s="17" t="s">
        <v>1798</v>
      </c>
      <c r="X372" s="17" t="s">
        <v>1991</v>
      </c>
      <c r="Y372" s="13">
        <f t="shared" ca="1" si="33"/>
        <v>29071</v>
      </c>
      <c r="Z372" s="13">
        <f ca="1">RANDBETWEEN(0,3000)</f>
        <v>2839</v>
      </c>
      <c r="AA372" s="30" t="str">
        <f t="shared" si="27"/>
        <v>Production</v>
      </c>
    </row>
    <row r="373" spans="1:27" ht="14.4" x14ac:dyDescent="0.3">
      <c r="A373" s="13">
        <v>436</v>
      </c>
      <c r="B373" s="13">
        <v>436</v>
      </c>
      <c r="C373" s="13" t="s">
        <v>64</v>
      </c>
      <c r="D373" s="13" t="s">
        <v>2032</v>
      </c>
      <c r="E373" s="13" t="str">
        <f t="shared" si="28"/>
        <v>Oliver.ullivan@bnna.com</v>
      </c>
      <c r="F373" s="13" t="s">
        <v>1667</v>
      </c>
      <c r="G373" s="20" t="s">
        <v>1820</v>
      </c>
      <c r="H373" s="20" t="s">
        <v>1833</v>
      </c>
      <c r="I373" s="13" t="s">
        <v>1836</v>
      </c>
      <c r="J373" s="13" t="s">
        <v>2033</v>
      </c>
      <c r="K373" s="13" t="s">
        <v>1731</v>
      </c>
      <c r="L373" s="20" t="s">
        <v>1730</v>
      </c>
      <c r="M373" s="13" t="s">
        <v>1725</v>
      </c>
      <c r="N373" s="13" t="s">
        <v>1787</v>
      </c>
      <c r="O373" s="15" t="s">
        <v>1989</v>
      </c>
      <c r="P373" s="13" t="s">
        <v>1790</v>
      </c>
      <c r="Q373" s="12">
        <f ca="1">RANDBETWEEN(1,2)</f>
        <v>1</v>
      </c>
      <c r="R373" s="13" t="s">
        <v>1799</v>
      </c>
      <c r="S373" s="13" t="s">
        <v>1796</v>
      </c>
      <c r="T373" s="17">
        <v>28576</v>
      </c>
      <c r="U373" s="17">
        <v>36246</v>
      </c>
      <c r="V373" s="17">
        <v>41725</v>
      </c>
      <c r="W373" s="17" t="s">
        <v>1798</v>
      </c>
      <c r="X373" s="17" t="s">
        <v>1993</v>
      </c>
      <c r="Y373" s="13">
        <f t="shared" ca="1" si="33"/>
        <v>26292</v>
      </c>
      <c r="Z373" s="13">
        <v>0</v>
      </c>
      <c r="AA373" s="30" t="str">
        <f t="shared" si="27"/>
        <v>Production</v>
      </c>
    </row>
    <row r="374" spans="1:27" ht="14.4" x14ac:dyDescent="0.3">
      <c r="A374" s="13">
        <v>437</v>
      </c>
      <c r="B374" s="13">
        <v>437</v>
      </c>
      <c r="C374" s="1" t="s">
        <v>772</v>
      </c>
      <c r="D374" s="13" t="s">
        <v>2032</v>
      </c>
      <c r="E374" s="13" t="str">
        <f t="shared" si="28"/>
        <v>Otto.Short@bnna.com</v>
      </c>
      <c r="F374" s="13" t="s">
        <v>1667</v>
      </c>
      <c r="G374" s="20" t="s">
        <v>1820</v>
      </c>
      <c r="H374" s="20" t="s">
        <v>1829</v>
      </c>
      <c r="I374" s="13" t="s">
        <v>1830</v>
      </c>
      <c r="J374" s="13" t="s">
        <v>2033</v>
      </c>
      <c r="K374" s="13" t="s">
        <v>1731</v>
      </c>
      <c r="L374" s="20" t="s">
        <v>1730</v>
      </c>
      <c r="M374" s="13" t="s">
        <v>1725</v>
      </c>
      <c r="N374" s="13" t="s">
        <v>1787</v>
      </c>
      <c r="O374" s="13" t="s">
        <v>1989</v>
      </c>
      <c r="P374" s="13" t="s">
        <v>1784</v>
      </c>
      <c r="Q374" s="12">
        <v>4</v>
      </c>
      <c r="R374" s="13" t="s">
        <v>1799</v>
      </c>
      <c r="S374" s="13" t="s">
        <v>1796</v>
      </c>
      <c r="T374" s="17">
        <v>28355</v>
      </c>
      <c r="U374" s="17">
        <v>37121</v>
      </c>
      <c r="V374" s="17">
        <v>41869</v>
      </c>
      <c r="W374" s="17" t="s">
        <v>1798</v>
      </c>
      <c r="X374" s="17" t="s">
        <v>1995</v>
      </c>
      <c r="Y374" s="13">
        <f t="shared" ca="1" si="33"/>
        <v>17755</v>
      </c>
      <c r="Z374" s="13">
        <f ca="1">RANDBETWEEN(2500,10000)</f>
        <v>3017</v>
      </c>
      <c r="AA374" s="30" t="str">
        <f t="shared" si="27"/>
        <v>Production</v>
      </c>
    </row>
    <row r="375" spans="1:27" ht="14.4" x14ac:dyDescent="0.3">
      <c r="A375" s="13">
        <v>438</v>
      </c>
      <c r="B375" s="13">
        <v>438</v>
      </c>
      <c r="C375" s="1" t="s">
        <v>956</v>
      </c>
      <c r="D375" s="13" t="s">
        <v>2032</v>
      </c>
      <c r="E375" s="13" t="str">
        <f t="shared" si="28"/>
        <v>Oren. Owen@bnna.com</v>
      </c>
      <c r="F375" s="13" t="s">
        <v>1667</v>
      </c>
      <c r="G375" s="20" t="s">
        <v>1820</v>
      </c>
      <c r="H375" s="20" t="s">
        <v>1821</v>
      </c>
      <c r="I375" s="13" t="s">
        <v>1827</v>
      </c>
      <c r="J375" s="13" t="s">
        <v>2033</v>
      </c>
      <c r="K375" s="20" t="s">
        <v>1731</v>
      </c>
      <c r="L375" s="20" t="s">
        <v>1730</v>
      </c>
      <c r="M375" s="20" t="s">
        <v>1725</v>
      </c>
      <c r="N375" s="13" t="s">
        <v>1787</v>
      </c>
      <c r="O375" s="13" t="s">
        <v>1989</v>
      </c>
      <c r="P375" s="13" t="s">
        <v>1784</v>
      </c>
      <c r="Q375" s="12">
        <v>3</v>
      </c>
      <c r="R375" s="13" t="s">
        <v>1799</v>
      </c>
      <c r="S375" s="13" t="s">
        <v>1795</v>
      </c>
      <c r="T375" s="17">
        <v>20870</v>
      </c>
      <c r="U375" s="17">
        <v>34019</v>
      </c>
      <c r="V375" s="17">
        <v>41689</v>
      </c>
      <c r="W375" s="17" t="s">
        <v>1798</v>
      </c>
      <c r="X375" s="17" t="s">
        <v>1995</v>
      </c>
      <c r="Y375" s="13">
        <f t="shared" ca="1" si="33"/>
        <v>26494</v>
      </c>
      <c r="Z375" s="13">
        <f ca="1">RANDBETWEEN(0,3000)</f>
        <v>475</v>
      </c>
      <c r="AA375" s="30" t="str">
        <f t="shared" si="27"/>
        <v>Production</v>
      </c>
    </row>
    <row r="376" spans="1:27" ht="14.4" x14ac:dyDescent="0.3">
      <c r="A376" s="13">
        <v>439</v>
      </c>
      <c r="B376" s="13">
        <v>439</v>
      </c>
      <c r="C376" s="13" t="s">
        <v>1038</v>
      </c>
      <c r="D376" s="13" t="s">
        <v>2032</v>
      </c>
      <c r="E376" s="13" t="str">
        <f t="shared" si="28"/>
        <v>Preston.n Durham@bnna.com</v>
      </c>
      <c r="F376" s="13" t="s">
        <v>1667</v>
      </c>
      <c r="G376" s="13" t="s">
        <v>1820</v>
      </c>
      <c r="H376" s="13" t="s">
        <v>1829</v>
      </c>
      <c r="I376" s="13" t="s">
        <v>1830</v>
      </c>
      <c r="J376" s="13" t="s">
        <v>2033</v>
      </c>
      <c r="K376" s="20" t="s">
        <v>1731</v>
      </c>
      <c r="L376" s="20" t="s">
        <v>1730</v>
      </c>
      <c r="M376" s="20" t="s">
        <v>1725</v>
      </c>
      <c r="N376" s="13" t="s">
        <v>1787</v>
      </c>
      <c r="O376" s="13" t="s">
        <v>1989</v>
      </c>
      <c r="P376" s="13" t="s">
        <v>1784</v>
      </c>
      <c r="Q376" s="12">
        <v>3</v>
      </c>
      <c r="R376" s="13" t="s">
        <v>1799</v>
      </c>
      <c r="S376" s="13" t="s">
        <v>1795</v>
      </c>
      <c r="T376" s="17">
        <v>20704</v>
      </c>
      <c r="U376" s="17">
        <v>31296</v>
      </c>
      <c r="V376" s="17">
        <v>41888</v>
      </c>
      <c r="W376" s="17" t="s">
        <v>1798</v>
      </c>
      <c r="X376" s="17" t="s">
        <v>1995</v>
      </c>
      <c r="Y376" s="13">
        <f t="shared" ca="1" si="33"/>
        <v>16309</v>
      </c>
      <c r="Z376" s="13">
        <f ca="1">RANDBETWEEN(0,3000)</f>
        <v>868</v>
      </c>
      <c r="AA376" s="30" t="str">
        <f t="shared" si="27"/>
        <v>Production</v>
      </c>
    </row>
    <row r="377" spans="1:27" ht="14.4" x14ac:dyDescent="0.3">
      <c r="A377" s="13">
        <v>440</v>
      </c>
      <c r="B377" s="13">
        <v>440</v>
      </c>
      <c r="C377" s="1" t="s">
        <v>1294</v>
      </c>
      <c r="D377" s="13" t="s">
        <v>2032</v>
      </c>
      <c r="E377" s="13" t="str">
        <f t="shared" si="28"/>
        <v>Amal.rison@bnna.com</v>
      </c>
      <c r="F377" s="13" t="s">
        <v>1667</v>
      </c>
      <c r="G377" s="13" t="s">
        <v>1820</v>
      </c>
      <c r="H377" s="13" t="s">
        <v>1823</v>
      </c>
      <c r="I377" s="13" t="s">
        <v>1824</v>
      </c>
      <c r="J377" s="13" t="s">
        <v>2033</v>
      </c>
      <c r="K377" s="20" t="s">
        <v>1731</v>
      </c>
      <c r="L377" s="20" t="s">
        <v>1730</v>
      </c>
      <c r="M377" s="20" t="s">
        <v>1725</v>
      </c>
      <c r="N377" s="13" t="s">
        <v>1787</v>
      </c>
      <c r="O377" s="13" t="s">
        <v>1989</v>
      </c>
      <c r="P377" s="13" t="s">
        <v>1784</v>
      </c>
      <c r="Q377" s="12">
        <v>4</v>
      </c>
      <c r="R377" s="13" t="s">
        <v>1799</v>
      </c>
      <c r="S377" s="13" t="s">
        <v>1793</v>
      </c>
      <c r="T377" s="17">
        <v>21119</v>
      </c>
      <c r="U377" s="17">
        <v>36094</v>
      </c>
      <c r="V377" s="17">
        <v>41938</v>
      </c>
      <c r="W377" s="17" t="s">
        <v>1798</v>
      </c>
      <c r="X377" s="17" t="s">
        <v>1995</v>
      </c>
      <c r="Y377" s="13">
        <f t="shared" ca="1" si="33"/>
        <v>26874</v>
      </c>
      <c r="Z377" s="13">
        <f ca="1">RANDBETWEEN(2500,10000)</f>
        <v>9316</v>
      </c>
      <c r="AA377" s="30" t="str">
        <f t="shared" si="27"/>
        <v>Production</v>
      </c>
    </row>
    <row r="378" spans="1:27" ht="14.4" x14ac:dyDescent="0.3">
      <c r="A378" s="13">
        <v>441</v>
      </c>
      <c r="B378" s="13">
        <v>441</v>
      </c>
      <c r="C378" s="13" t="s">
        <v>447</v>
      </c>
      <c r="D378" s="13" t="s">
        <v>2032</v>
      </c>
      <c r="E378" s="13" t="str">
        <f t="shared" si="28"/>
        <v>Gretchen. Goetschy@bnna.com</v>
      </c>
      <c r="F378" s="13" t="s">
        <v>1667</v>
      </c>
      <c r="G378" s="20" t="s">
        <v>1820</v>
      </c>
      <c r="H378" s="20" t="s">
        <v>1833</v>
      </c>
      <c r="I378" s="13" t="s">
        <v>1836</v>
      </c>
      <c r="J378" s="13" t="s">
        <v>2033</v>
      </c>
      <c r="K378" s="13" t="s">
        <v>1731</v>
      </c>
      <c r="L378" s="20" t="s">
        <v>1806</v>
      </c>
      <c r="M378" s="13" t="s">
        <v>1759</v>
      </c>
      <c r="N378" s="13" t="s">
        <v>1787</v>
      </c>
      <c r="O378" s="15" t="s">
        <v>1989</v>
      </c>
      <c r="P378" s="13" t="s">
        <v>1790</v>
      </c>
      <c r="Q378" s="12">
        <f ca="1">RANDBETWEEN(1,2)</f>
        <v>1</v>
      </c>
      <c r="R378" s="13" t="s">
        <v>1797</v>
      </c>
      <c r="S378" s="13" t="s">
        <v>1795</v>
      </c>
      <c r="T378" s="17">
        <v>24721</v>
      </c>
      <c r="U378" s="17">
        <v>36044</v>
      </c>
      <c r="V378" s="17">
        <v>41888</v>
      </c>
      <c r="W378" s="17" t="s">
        <v>1798</v>
      </c>
      <c r="X378" s="17" t="s">
        <v>1995</v>
      </c>
      <c r="Y378" s="13">
        <f t="shared" ca="1" si="33"/>
        <v>38684</v>
      </c>
      <c r="Z378" s="13">
        <v>0</v>
      </c>
      <c r="AA378" s="30" t="str">
        <f t="shared" si="27"/>
        <v>Production</v>
      </c>
    </row>
    <row r="379" spans="1:27" ht="14.4" x14ac:dyDescent="0.3">
      <c r="A379" s="13">
        <v>442</v>
      </c>
      <c r="B379" s="13">
        <v>442</v>
      </c>
      <c r="C379" s="1" t="s">
        <v>1086</v>
      </c>
      <c r="D379" s="13" t="s">
        <v>2032</v>
      </c>
      <c r="E379" s="13" t="str">
        <f t="shared" si="28"/>
        <v>Walker.liamson@bnna.com</v>
      </c>
      <c r="F379" s="13" t="s">
        <v>1667</v>
      </c>
      <c r="G379" s="13" t="s">
        <v>1820</v>
      </c>
      <c r="H379" s="13" t="s">
        <v>1829</v>
      </c>
      <c r="I379" s="13" t="s">
        <v>1830</v>
      </c>
      <c r="J379" s="13" t="s">
        <v>2033</v>
      </c>
      <c r="K379" s="20" t="s">
        <v>1731</v>
      </c>
      <c r="L379" s="20" t="s">
        <v>1806</v>
      </c>
      <c r="M379" s="20" t="s">
        <v>1759</v>
      </c>
      <c r="N379" s="13" t="s">
        <v>1787</v>
      </c>
      <c r="O379" s="13" t="s">
        <v>1989</v>
      </c>
      <c r="P379" s="13" t="s">
        <v>1784</v>
      </c>
      <c r="Q379" s="12">
        <v>3</v>
      </c>
      <c r="R379" s="13" t="s">
        <v>1797</v>
      </c>
      <c r="S379" s="13" t="s">
        <v>1794</v>
      </c>
      <c r="T379" s="17">
        <v>24411</v>
      </c>
      <c r="U379" s="17">
        <v>37560</v>
      </c>
      <c r="V379" s="17">
        <v>41943</v>
      </c>
      <c r="W379" s="17" t="s">
        <v>1798</v>
      </c>
      <c r="X379" s="17" t="s">
        <v>1991</v>
      </c>
      <c r="Y379" s="13">
        <f t="shared" ca="1" si="33"/>
        <v>30709</v>
      </c>
      <c r="Z379" s="13">
        <f ca="1">RANDBETWEEN(0,3000)</f>
        <v>2743</v>
      </c>
      <c r="AA379" s="30" t="str">
        <f t="shared" si="27"/>
        <v>Production</v>
      </c>
    </row>
    <row r="380" spans="1:27" ht="14.4" x14ac:dyDescent="0.3">
      <c r="A380" s="13">
        <v>443</v>
      </c>
      <c r="B380" s="13">
        <v>443</v>
      </c>
      <c r="C380" s="13" t="s">
        <v>258</v>
      </c>
      <c r="D380" s="13" t="s">
        <v>2032</v>
      </c>
      <c r="E380" s="13" t="str">
        <f t="shared" si="28"/>
        <v>Ralph.arroll@bnna.com</v>
      </c>
      <c r="F380" s="13" t="s">
        <v>1667</v>
      </c>
      <c r="G380" s="13" t="s">
        <v>1820</v>
      </c>
      <c r="H380" s="13" t="s">
        <v>1823</v>
      </c>
      <c r="I380" s="13" t="s">
        <v>1826</v>
      </c>
      <c r="J380" s="13" t="s">
        <v>2033</v>
      </c>
      <c r="K380" s="20" t="s">
        <v>1731</v>
      </c>
      <c r="L380" s="20" t="s">
        <v>1806</v>
      </c>
      <c r="M380" s="20" t="s">
        <v>1759</v>
      </c>
      <c r="N380" s="13" t="s">
        <v>1788</v>
      </c>
      <c r="O380" s="15" t="s">
        <v>1798</v>
      </c>
      <c r="P380" s="13" t="s">
        <v>1784</v>
      </c>
      <c r="Q380" s="12">
        <v>5</v>
      </c>
      <c r="R380" s="13" t="s">
        <v>1797</v>
      </c>
      <c r="S380" s="13" t="s">
        <v>1795</v>
      </c>
      <c r="T380" s="17">
        <v>23191</v>
      </c>
      <c r="U380" s="17">
        <v>40358</v>
      </c>
      <c r="V380" s="17">
        <v>41819</v>
      </c>
      <c r="W380" s="17" t="s">
        <v>1798</v>
      </c>
      <c r="X380" s="17" t="s">
        <v>1994</v>
      </c>
      <c r="Y380" s="13">
        <f ca="1">RANDBETWEEN(65000,100000)</f>
        <v>85807</v>
      </c>
      <c r="Z380" s="13">
        <f ca="1">RANDBETWEEN(2500,15000)</f>
        <v>5986</v>
      </c>
      <c r="AA380" s="30" t="str">
        <f t="shared" si="27"/>
        <v>Production</v>
      </c>
    </row>
    <row r="381" spans="1:27" ht="14.4" x14ac:dyDescent="0.3">
      <c r="A381" s="13">
        <v>444</v>
      </c>
      <c r="B381" s="13">
        <v>444</v>
      </c>
      <c r="C381" s="13" t="s">
        <v>214</v>
      </c>
      <c r="D381" s="13" t="s">
        <v>2032</v>
      </c>
      <c r="E381" s="13" t="str">
        <f t="shared" si="28"/>
        <v>Melissa.ssa Reys@bnna.com</v>
      </c>
      <c r="F381" s="13" t="s">
        <v>1668</v>
      </c>
      <c r="G381" s="13" t="s">
        <v>1820</v>
      </c>
      <c r="H381" s="13" t="s">
        <v>1823</v>
      </c>
      <c r="I381" s="13" t="s">
        <v>1824</v>
      </c>
      <c r="J381" s="13" t="s">
        <v>2033</v>
      </c>
      <c r="K381" s="20" t="s">
        <v>1731</v>
      </c>
      <c r="L381" s="20" t="s">
        <v>1806</v>
      </c>
      <c r="M381" s="20" t="s">
        <v>1759</v>
      </c>
      <c r="N381" s="13" t="s">
        <v>1787</v>
      </c>
      <c r="O381" s="13" t="s">
        <v>1989</v>
      </c>
      <c r="P381" s="13" t="s">
        <v>1784</v>
      </c>
      <c r="Q381" s="12">
        <v>3</v>
      </c>
      <c r="R381" s="13" t="s">
        <v>1797</v>
      </c>
      <c r="S381" s="13" t="s">
        <v>1795</v>
      </c>
      <c r="T381" s="17">
        <v>27767</v>
      </c>
      <c r="U381" s="17">
        <v>37629</v>
      </c>
      <c r="V381" s="17">
        <v>41647</v>
      </c>
      <c r="W381" s="17" t="s">
        <v>1798</v>
      </c>
      <c r="X381" s="17" t="s">
        <v>1991</v>
      </c>
      <c r="Y381" s="13">
        <f t="shared" ref="Y381:Y392" ca="1" si="34">RANDBETWEEN(10000,40000)</f>
        <v>14270</v>
      </c>
      <c r="Z381" s="13">
        <f ca="1">RANDBETWEEN(2500,10000)</f>
        <v>5149</v>
      </c>
      <c r="AA381" s="30" t="str">
        <f t="shared" si="27"/>
        <v>Production</v>
      </c>
    </row>
    <row r="382" spans="1:27" ht="14.4" x14ac:dyDescent="0.3">
      <c r="A382" s="13">
        <v>445</v>
      </c>
      <c r="B382" s="13">
        <v>445</v>
      </c>
      <c r="C382" s="13" t="s">
        <v>85</v>
      </c>
      <c r="D382" s="13" t="s">
        <v>2032</v>
      </c>
      <c r="E382" s="13" t="str">
        <f t="shared" si="28"/>
        <v>Steve.eralta@bnna.com</v>
      </c>
      <c r="F382" s="13" t="s">
        <v>1667</v>
      </c>
      <c r="G382" s="20" t="s">
        <v>1820</v>
      </c>
      <c r="H382" s="20" t="s">
        <v>1833</v>
      </c>
      <c r="I382" s="13" t="s">
        <v>1836</v>
      </c>
      <c r="J382" s="13" t="s">
        <v>2033</v>
      </c>
      <c r="K382" s="13" t="s">
        <v>1731</v>
      </c>
      <c r="L382" s="20" t="s">
        <v>1806</v>
      </c>
      <c r="M382" s="13" t="s">
        <v>1759</v>
      </c>
      <c r="N382" s="13" t="s">
        <v>1787</v>
      </c>
      <c r="O382" s="15" t="s">
        <v>1989</v>
      </c>
      <c r="P382" s="13" t="s">
        <v>1790</v>
      </c>
      <c r="Q382" s="12">
        <f ca="1">RANDBETWEEN(1,2)</f>
        <v>2</v>
      </c>
      <c r="R382" s="13" t="s">
        <v>1797</v>
      </c>
      <c r="S382" s="13" t="s">
        <v>1794</v>
      </c>
      <c r="T382" s="17">
        <v>27976</v>
      </c>
      <c r="U382" s="17">
        <v>40394</v>
      </c>
      <c r="V382" s="17">
        <v>41855</v>
      </c>
      <c r="W382" s="17" t="s">
        <v>1798</v>
      </c>
      <c r="X382" s="17" t="s">
        <v>1994</v>
      </c>
      <c r="Y382" s="13">
        <f t="shared" ca="1" si="34"/>
        <v>38745</v>
      </c>
      <c r="Z382" s="13">
        <v>0</v>
      </c>
      <c r="AA382" s="30" t="str">
        <f t="shared" si="27"/>
        <v>Production</v>
      </c>
    </row>
    <row r="383" spans="1:27" ht="14.4" x14ac:dyDescent="0.3">
      <c r="A383" s="13">
        <v>446</v>
      </c>
      <c r="B383" s="13">
        <v>446</v>
      </c>
      <c r="C383" s="13" t="s">
        <v>277</v>
      </c>
      <c r="D383" s="13" t="s">
        <v>2032</v>
      </c>
      <c r="E383" s="13" t="str">
        <f t="shared" si="28"/>
        <v>Caterina.rina Pera@bnna.com</v>
      </c>
      <c r="F383" s="13" t="s">
        <v>1667</v>
      </c>
      <c r="G383" s="20" t="s">
        <v>1820</v>
      </c>
      <c r="H383" s="20" t="s">
        <v>1823</v>
      </c>
      <c r="I383" s="13" t="s">
        <v>1824</v>
      </c>
      <c r="J383" s="13" t="s">
        <v>2033</v>
      </c>
      <c r="K383" s="20" t="s">
        <v>1731</v>
      </c>
      <c r="L383" s="20" t="s">
        <v>1806</v>
      </c>
      <c r="M383" s="20" t="s">
        <v>1759</v>
      </c>
      <c r="N383" s="13" t="s">
        <v>1787</v>
      </c>
      <c r="O383" s="13" t="s">
        <v>1989</v>
      </c>
      <c r="P383" s="13" t="s">
        <v>1784</v>
      </c>
      <c r="Q383" s="12">
        <v>3</v>
      </c>
      <c r="R383" s="13" t="s">
        <v>1797</v>
      </c>
      <c r="S383" s="13" t="s">
        <v>1795</v>
      </c>
      <c r="T383" s="17">
        <v>23123</v>
      </c>
      <c r="U383" s="17">
        <v>40290</v>
      </c>
      <c r="V383" s="17">
        <v>41751</v>
      </c>
      <c r="W383" s="17" t="s">
        <v>1798</v>
      </c>
      <c r="X383" s="17" t="s">
        <v>1996</v>
      </c>
      <c r="Y383" s="13">
        <f t="shared" ca="1" si="34"/>
        <v>15554</v>
      </c>
      <c r="Z383" s="13">
        <f ca="1">RANDBETWEEN(2500,10000)</f>
        <v>3806</v>
      </c>
      <c r="AA383" s="30" t="str">
        <f t="shared" si="27"/>
        <v>Production</v>
      </c>
    </row>
    <row r="384" spans="1:27" ht="14.4" x14ac:dyDescent="0.3">
      <c r="A384" s="13">
        <v>447</v>
      </c>
      <c r="B384" s="13">
        <v>447</v>
      </c>
      <c r="C384" s="13" t="s">
        <v>718</v>
      </c>
      <c r="D384" s="13" t="s">
        <v>2032</v>
      </c>
      <c r="E384" s="13" t="str">
        <f t="shared" si="28"/>
        <v>Thomas.Faraday@bnna.com</v>
      </c>
      <c r="F384" s="13" t="s">
        <v>1667</v>
      </c>
      <c r="G384" s="20" t="s">
        <v>1820</v>
      </c>
      <c r="H384" s="20" t="s">
        <v>1821</v>
      </c>
      <c r="I384" s="13" t="s">
        <v>1827</v>
      </c>
      <c r="J384" s="13" t="s">
        <v>2033</v>
      </c>
      <c r="K384" s="20" t="s">
        <v>1731</v>
      </c>
      <c r="L384" s="20" t="s">
        <v>1806</v>
      </c>
      <c r="M384" s="20" t="s">
        <v>1759</v>
      </c>
      <c r="N384" s="13" t="s">
        <v>1787</v>
      </c>
      <c r="O384" s="13" t="s">
        <v>1989</v>
      </c>
      <c r="P384" s="13" t="s">
        <v>1784</v>
      </c>
      <c r="Q384" s="12">
        <v>3</v>
      </c>
      <c r="R384" s="13" t="s">
        <v>1797</v>
      </c>
      <c r="S384" s="13" t="s">
        <v>1795</v>
      </c>
      <c r="T384" s="17">
        <v>28615</v>
      </c>
      <c r="U384" s="17">
        <v>41399</v>
      </c>
      <c r="V384" s="17">
        <v>41764</v>
      </c>
      <c r="W384" s="17" t="s">
        <v>1798</v>
      </c>
      <c r="X384" s="17" t="s">
        <v>1996</v>
      </c>
      <c r="Y384" s="13">
        <f t="shared" ca="1" si="34"/>
        <v>39153</v>
      </c>
      <c r="Z384" s="13">
        <f ca="1">RANDBETWEEN(0,3000)</f>
        <v>2371</v>
      </c>
      <c r="AA384" s="30" t="str">
        <f t="shared" si="27"/>
        <v>Production</v>
      </c>
    </row>
    <row r="385" spans="1:27" ht="14.4" x14ac:dyDescent="0.3">
      <c r="A385" s="13">
        <v>448</v>
      </c>
      <c r="B385" s="13">
        <v>448</v>
      </c>
      <c r="C385" s="13" t="s">
        <v>493</v>
      </c>
      <c r="D385" s="13" t="s">
        <v>2032</v>
      </c>
      <c r="E385" s="13" t="str">
        <f t="shared" si="28"/>
        <v>James.s Neal@bnna.com</v>
      </c>
      <c r="F385" s="13" t="s">
        <v>1667</v>
      </c>
      <c r="G385" s="13" t="s">
        <v>1820</v>
      </c>
      <c r="H385" s="13" t="s">
        <v>1823</v>
      </c>
      <c r="I385" s="13" t="s">
        <v>1824</v>
      </c>
      <c r="J385" s="13" t="s">
        <v>2033</v>
      </c>
      <c r="K385" s="20" t="s">
        <v>1731</v>
      </c>
      <c r="L385" s="20" t="s">
        <v>1806</v>
      </c>
      <c r="M385" s="20" t="s">
        <v>1759</v>
      </c>
      <c r="N385" s="13" t="s">
        <v>1787</v>
      </c>
      <c r="O385" s="13" t="s">
        <v>1989</v>
      </c>
      <c r="P385" s="13" t="s">
        <v>1784</v>
      </c>
      <c r="Q385" s="12">
        <v>4</v>
      </c>
      <c r="R385" s="13" t="s">
        <v>1797</v>
      </c>
      <c r="S385" s="13" t="s">
        <v>1795</v>
      </c>
      <c r="T385" s="17">
        <v>19226</v>
      </c>
      <c r="U385" s="17">
        <v>27626</v>
      </c>
      <c r="V385" s="17">
        <v>41871</v>
      </c>
      <c r="W385" s="17" t="s">
        <v>1989</v>
      </c>
      <c r="X385" s="17" t="s">
        <v>1996</v>
      </c>
      <c r="Y385" s="13">
        <f t="shared" ca="1" si="34"/>
        <v>27699</v>
      </c>
      <c r="Z385" s="13">
        <f ca="1">RANDBETWEEN(2500,10000)</f>
        <v>8218</v>
      </c>
      <c r="AA385" s="30" t="str">
        <f t="shared" si="27"/>
        <v>Production</v>
      </c>
    </row>
    <row r="386" spans="1:27" ht="14.4" x14ac:dyDescent="0.3">
      <c r="A386" s="13">
        <v>449</v>
      </c>
      <c r="B386" s="13">
        <v>449</v>
      </c>
      <c r="C386" s="13" t="s">
        <v>302</v>
      </c>
      <c r="D386" s="13" t="s">
        <v>2032</v>
      </c>
      <c r="E386" s="13" t="str">
        <f t="shared" si="28"/>
        <v>Brenna.a Boone@bnna.com</v>
      </c>
      <c r="F386" s="13" t="s">
        <v>1668</v>
      </c>
      <c r="G386" s="13" t="s">
        <v>1820</v>
      </c>
      <c r="H386" s="13" t="s">
        <v>1823</v>
      </c>
      <c r="I386" s="13" t="s">
        <v>1824</v>
      </c>
      <c r="J386" s="13" t="s">
        <v>2033</v>
      </c>
      <c r="K386" s="20" t="s">
        <v>1731</v>
      </c>
      <c r="L386" s="20" t="s">
        <v>1806</v>
      </c>
      <c r="M386" s="20" t="s">
        <v>1759</v>
      </c>
      <c r="N386" s="13" t="s">
        <v>1787</v>
      </c>
      <c r="O386" s="13" t="s">
        <v>1989</v>
      </c>
      <c r="P386" s="13" t="s">
        <v>1784</v>
      </c>
      <c r="Q386" s="12">
        <v>4</v>
      </c>
      <c r="R386" s="13" t="s">
        <v>1785</v>
      </c>
      <c r="S386" s="13" t="s">
        <v>1791</v>
      </c>
      <c r="T386" s="17">
        <v>19181</v>
      </c>
      <c r="U386" s="17">
        <v>34156</v>
      </c>
      <c r="V386" s="17">
        <v>41826</v>
      </c>
      <c r="W386" s="17" t="s">
        <v>1798</v>
      </c>
      <c r="X386" s="17" t="s">
        <v>1996</v>
      </c>
      <c r="Y386" s="13">
        <f t="shared" ca="1" si="34"/>
        <v>25428</v>
      </c>
      <c r="Z386" s="13">
        <f ca="1">RANDBETWEEN(2500,10000)</f>
        <v>7422</v>
      </c>
      <c r="AA386" s="30" t="str">
        <f t="shared" si="27"/>
        <v>Production</v>
      </c>
    </row>
    <row r="387" spans="1:27" ht="14.4" x14ac:dyDescent="0.3">
      <c r="A387" s="13">
        <v>450</v>
      </c>
      <c r="B387" s="13">
        <v>450</v>
      </c>
      <c r="C387" s="13" t="s">
        <v>498</v>
      </c>
      <c r="D387" s="13" t="s">
        <v>2032</v>
      </c>
      <c r="E387" s="13" t="str">
        <f t="shared" si="28"/>
        <v>Janet.niston@bnna.com</v>
      </c>
      <c r="F387" s="13" t="s">
        <v>1667</v>
      </c>
      <c r="G387" s="13" t="s">
        <v>1820</v>
      </c>
      <c r="H387" s="13" t="s">
        <v>1823</v>
      </c>
      <c r="I387" s="13" t="s">
        <v>1824</v>
      </c>
      <c r="J387" s="13" t="s">
        <v>2033</v>
      </c>
      <c r="K387" s="20" t="s">
        <v>1731</v>
      </c>
      <c r="L387" s="20" t="s">
        <v>1806</v>
      </c>
      <c r="M387" s="20" t="s">
        <v>1759</v>
      </c>
      <c r="N387" s="13" t="s">
        <v>1787</v>
      </c>
      <c r="O387" s="13" t="s">
        <v>1989</v>
      </c>
      <c r="P387" s="13" t="s">
        <v>1784</v>
      </c>
      <c r="Q387" s="12">
        <v>3</v>
      </c>
      <c r="R387" s="13" t="s">
        <v>1785</v>
      </c>
      <c r="S387" s="13" t="s">
        <v>1795</v>
      </c>
      <c r="T387" s="17">
        <v>26377</v>
      </c>
      <c r="U387" s="17">
        <v>40256</v>
      </c>
      <c r="V387" s="17">
        <v>41717</v>
      </c>
      <c r="W387" s="17" t="s">
        <v>1798</v>
      </c>
      <c r="X387" s="17" t="s">
        <v>1991</v>
      </c>
      <c r="Y387" s="13">
        <f t="shared" ca="1" si="34"/>
        <v>24709</v>
      </c>
      <c r="Z387" s="13">
        <f ca="1">RANDBETWEEN(0,3000)</f>
        <v>5</v>
      </c>
      <c r="AA387" s="30" t="str">
        <f t="shared" ref="AA387:AA450" si="35">G387</f>
        <v>Production</v>
      </c>
    </row>
    <row r="388" spans="1:27" ht="14.4" x14ac:dyDescent="0.3">
      <c r="A388" s="13">
        <v>451</v>
      </c>
      <c r="B388" s="13">
        <v>451</v>
      </c>
      <c r="C388" s="20" t="s">
        <v>1180</v>
      </c>
      <c r="D388" s="13" t="s">
        <v>2032</v>
      </c>
      <c r="E388" s="13" t="str">
        <f t="shared" ref="E388:E451" si="36">LEFT(C388,FIND(" ",C388)-1)&amp;"."&amp;RIGHT(C388,FIND(" ",C388))&amp;"@bnna.com"</f>
        <v>Hyacinth.nth Meyer@bnna.com</v>
      </c>
      <c r="F388" s="13" t="s">
        <v>1668</v>
      </c>
      <c r="G388" s="20" t="s">
        <v>1820</v>
      </c>
      <c r="H388" s="20" t="s">
        <v>1823</v>
      </c>
      <c r="I388" s="13" t="s">
        <v>1824</v>
      </c>
      <c r="J388" s="13" t="s">
        <v>2033</v>
      </c>
      <c r="K388" s="20" t="s">
        <v>1731</v>
      </c>
      <c r="L388" s="20" t="s">
        <v>1806</v>
      </c>
      <c r="M388" s="20" t="s">
        <v>1759</v>
      </c>
      <c r="N388" s="13" t="s">
        <v>1787</v>
      </c>
      <c r="O388" s="13" t="s">
        <v>1989</v>
      </c>
      <c r="P388" s="13" t="s">
        <v>1784</v>
      </c>
      <c r="Q388" s="12">
        <v>3</v>
      </c>
      <c r="R388" s="13" t="s">
        <v>1797</v>
      </c>
      <c r="S388" s="13" t="s">
        <v>1793</v>
      </c>
      <c r="T388" s="17">
        <v>19664</v>
      </c>
      <c r="U388" s="17">
        <v>35370</v>
      </c>
      <c r="V388" s="17">
        <v>41944</v>
      </c>
      <c r="W388" s="17" t="s">
        <v>1798</v>
      </c>
      <c r="X388" s="17" t="s">
        <v>1991</v>
      </c>
      <c r="Y388" s="13">
        <f t="shared" ca="1" si="34"/>
        <v>23846</v>
      </c>
      <c r="Z388" s="13">
        <f ca="1">RANDBETWEEN(0,3000)</f>
        <v>2974</v>
      </c>
      <c r="AA388" s="30" t="str">
        <f t="shared" si="35"/>
        <v>Production</v>
      </c>
    </row>
    <row r="389" spans="1:27" ht="14.4" x14ac:dyDescent="0.3">
      <c r="A389" s="13">
        <v>452</v>
      </c>
      <c r="B389" s="13">
        <v>452</v>
      </c>
      <c r="C389" s="1" t="s">
        <v>921</v>
      </c>
      <c r="D389" s="13" t="s">
        <v>2032</v>
      </c>
      <c r="E389" s="13" t="str">
        <f t="shared" si="36"/>
        <v>Elmo.rrell@bnna.com</v>
      </c>
      <c r="F389" s="13" t="s">
        <v>1667</v>
      </c>
      <c r="G389" s="13" t="s">
        <v>1820</v>
      </c>
      <c r="H389" s="13" t="s">
        <v>1829</v>
      </c>
      <c r="I389" s="13" t="s">
        <v>1830</v>
      </c>
      <c r="J389" s="13" t="s">
        <v>2033</v>
      </c>
      <c r="K389" s="20" t="s">
        <v>1731</v>
      </c>
      <c r="L389" s="20" t="s">
        <v>1806</v>
      </c>
      <c r="M389" s="20" t="s">
        <v>1759</v>
      </c>
      <c r="N389" s="13" t="s">
        <v>1787</v>
      </c>
      <c r="O389" s="13" t="s">
        <v>1989</v>
      </c>
      <c r="P389" s="13" t="s">
        <v>1784</v>
      </c>
      <c r="Q389" s="12">
        <v>3</v>
      </c>
      <c r="R389" s="13" t="s">
        <v>1797</v>
      </c>
      <c r="S389" s="13" t="s">
        <v>1795</v>
      </c>
      <c r="T389" s="17">
        <v>27331</v>
      </c>
      <c r="U389" s="17">
        <v>38654</v>
      </c>
      <c r="V389" s="17">
        <v>41941</v>
      </c>
      <c r="W389" s="17" t="s">
        <v>1798</v>
      </c>
      <c r="X389" s="17" t="s">
        <v>1991</v>
      </c>
      <c r="Y389" s="13">
        <f t="shared" ca="1" si="34"/>
        <v>22166</v>
      </c>
      <c r="Z389" s="13">
        <f ca="1">RANDBETWEEN(0,3000)</f>
        <v>2645</v>
      </c>
      <c r="AA389" s="30" t="str">
        <f t="shared" si="35"/>
        <v>Production</v>
      </c>
    </row>
    <row r="390" spans="1:27" ht="14.4" x14ac:dyDescent="0.3">
      <c r="A390" s="13">
        <v>453</v>
      </c>
      <c r="B390" s="13">
        <v>453</v>
      </c>
      <c r="C390" s="1" t="s">
        <v>1527</v>
      </c>
      <c r="D390" s="13" t="s">
        <v>2032</v>
      </c>
      <c r="E390" s="13" t="str">
        <f t="shared" si="36"/>
        <v>Hashim.Schmidt@bnna.com</v>
      </c>
      <c r="F390" s="13" t="s">
        <v>1667</v>
      </c>
      <c r="G390" s="20" t="s">
        <v>1820</v>
      </c>
      <c r="H390" s="20" t="s">
        <v>1829</v>
      </c>
      <c r="I390" s="13" t="s">
        <v>1830</v>
      </c>
      <c r="J390" s="13" t="s">
        <v>2033</v>
      </c>
      <c r="K390" s="13" t="s">
        <v>1731</v>
      </c>
      <c r="L390" s="20" t="s">
        <v>1806</v>
      </c>
      <c r="M390" s="13" t="s">
        <v>1759</v>
      </c>
      <c r="N390" s="13" t="s">
        <v>1787</v>
      </c>
      <c r="O390" s="13" t="s">
        <v>1989</v>
      </c>
      <c r="P390" s="13" t="s">
        <v>1784</v>
      </c>
      <c r="Q390" s="12">
        <v>3</v>
      </c>
      <c r="R390" s="13" t="s">
        <v>1797</v>
      </c>
      <c r="S390" s="13" t="s">
        <v>1795</v>
      </c>
      <c r="T390" s="17">
        <v>26429</v>
      </c>
      <c r="U390" s="17">
        <v>35560</v>
      </c>
      <c r="V390" s="17">
        <v>41769</v>
      </c>
      <c r="W390" s="17" t="s">
        <v>1798</v>
      </c>
      <c r="X390" s="17" t="s">
        <v>1991</v>
      </c>
      <c r="Y390" s="13">
        <f t="shared" ca="1" si="34"/>
        <v>33949</v>
      </c>
      <c r="Z390" s="13">
        <f ca="1">RANDBETWEEN(2500,10000)</f>
        <v>8906</v>
      </c>
      <c r="AA390" s="30" t="str">
        <f t="shared" si="35"/>
        <v>Production</v>
      </c>
    </row>
    <row r="391" spans="1:27" ht="14.4" x14ac:dyDescent="0.3">
      <c r="A391" s="13">
        <v>454</v>
      </c>
      <c r="B391" s="13">
        <v>454</v>
      </c>
      <c r="C391" s="1" t="s">
        <v>1456</v>
      </c>
      <c r="D391" s="13" t="s">
        <v>2032</v>
      </c>
      <c r="E391" s="13" t="str">
        <f t="shared" si="36"/>
        <v>Nevada.Baldwin@bnna.com</v>
      </c>
      <c r="F391" s="13" t="s">
        <v>1668</v>
      </c>
      <c r="G391" s="20" t="s">
        <v>1820</v>
      </c>
      <c r="H391" s="20" t="s">
        <v>1821</v>
      </c>
      <c r="I391" s="13" t="s">
        <v>1827</v>
      </c>
      <c r="J391" s="13" t="s">
        <v>2033</v>
      </c>
      <c r="K391" s="20" t="s">
        <v>1731</v>
      </c>
      <c r="L391" s="20" t="s">
        <v>1806</v>
      </c>
      <c r="M391" s="20" t="s">
        <v>1759</v>
      </c>
      <c r="N391" s="13" t="s">
        <v>1787</v>
      </c>
      <c r="O391" s="13" t="s">
        <v>1989</v>
      </c>
      <c r="P391" s="13" t="s">
        <v>1784</v>
      </c>
      <c r="Q391" s="12">
        <v>4</v>
      </c>
      <c r="R391" s="13" t="s">
        <v>1797</v>
      </c>
      <c r="S391" s="13" t="s">
        <v>1795</v>
      </c>
      <c r="T391" s="17">
        <v>26581</v>
      </c>
      <c r="U391" s="17">
        <v>38269</v>
      </c>
      <c r="V391" s="17">
        <v>41921</v>
      </c>
      <c r="W391" s="17" t="s">
        <v>1798</v>
      </c>
      <c r="X391" s="17" t="s">
        <v>1991</v>
      </c>
      <c r="Y391" s="13">
        <f t="shared" ca="1" si="34"/>
        <v>39101</v>
      </c>
      <c r="Z391" s="13">
        <f ca="1">RANDBETWEEN(2500,10000)</f>
        <v>7489</v>
      </c>
      <c r="AA391" s="30" t="str">
        <f t="shared" si="35"/>
        <v>Production</v>
      </c>
    </row>
    <row r="392" spans="1:27" ht="14.4" x14ac:dyDescent="0.3">
      <c r="A392" s="13">
        <v>455</v>
      </c>
      <c r="B392" s="13">
        <v>455</v>
      </c>
      <c r="C392" s="1" t="s">
        <v>874</v>
      </c>
      <c r="D392" s="13" t="s">
        <v>2032</v>
      </c>
      <c r="E392" s="13" t="str">
        <f t="shared" si="36"/>
        <v>Lane.owers@bnna.com</v>
      </c>
      <c r="F392" s="13" t="s">
        <v>1667</v>
      </c>
      <c r="G392" s="20" t="s">
        <v>1820</v>
      </c>
      <c r="H392" s="20" t="s">
        <v>1821</v>
      </c>
      <c r="I392" s="13" t="s">
        <v>1827</v>
      </c>
      <c r="J392" s="13" t="s">
        <v>2033</v>
      </c>
      <c r="K392" s="20" t="s">
        <v>1731</v>
      </c>
      <c r="L392" s="20" t="s">
        <v>1806</v>
      </c>
      <c r="M392" s="20" t="s">
        <v>1759</v>
      </c>
      <c r="N392" s="13" t="s">
        <v>1787</v>
      </c>
      <c r="O392" s="13" t="s">
        <v>1989</v>
      </c>
      <c r="P392" s="13" t="s">
        <v>1784</v>
      </c>
      <c r="Q392" s="12">
        <v>3</v>
      </c>
      <c r="R392" s="13" t="s">
        <v>1797</v>
      </c>
      <c r="S392" s="13" t="s">
        <v>1795</v>
      </c>
      <c r="T392" s="17">
        <v>25331</v>
      </c>
      <c r="U392" s="17">
        <v>39576</v>
      </c>
      <c r="V392" s="17">
        <v>41767</v>
      </c>
      <c r="W392" s="17" t="s">
        <v>1798</v>
      </c>
      <c r="X392" s="17" t="s">
        <v>1997</v>
      </c>
      <c r="Y392" s="13">
        <f t="shared" ca="1" si="34"/>
        <v>10353</v>
      </c>
      <c r="Z392" s="13">
        <f ca="1">RANDBETWEEN(0,3000)</f>
        <v>1915</v>
      </c>
      <c r="AA392" s="30" t="str">
        <f t="shared" si="35"/>
        <v>Production</v>
      </c>
    </row>
    <row r="393" spans="1:27" ht="14.4" x14ac:dyDescent="0.3">
      <c r="A393" s="13">
        <v>456</v>
      </c>
      <c r="B393" s="13">
        <v>456</v>
      </c>
      <c r="C393" s="13" t="s">
        <v>79</v>
      </c>
      <c r="D393" s="13" t="s">
        <v>2032</v>
      </c>
      <c r="E393" s="13" t="str">
        <f t="shared" si="36"/>
        <v>Astrid.Richard@bnna.com</v>
      </c>
      <c r="F393" s="13" t="s">
        <v>1668</v>
      </c>
      <c r="G393" s="20" t="s">
        <v>1820</v>
      </c>
      <c r="H393" s="20" t="s">
        <v>1821</v>
      </c>
      <c r="I393" s="13" t="s">
        <v>1822</v>
      </c>
      <c r="J393" s="13" t="s">
        <v>2033</v>
      </c>
      <c r="K393" s="13" t="s">
        <v>1731</v>
      </c>
      <c r="L393" s="13" t="s">
        <v>1806</v>
      </c>
      <c r="M393" s="13" t="s">
        <v>1759</v>
      </c>
      <c r="N393" s="13" t="s">
        <v>1788</v>
      </c>
      <c r="O393" s="15" t="s">
        <v>1798</v>
      </c>
      <c r="P393" s="13" t="s">
        <v>1784</v>
      </c>
      <c r="Q393" s="12">
        <v>5</v>
      </c>
      <c r="R393" s="13" t="s">
        <v>1799</v>
      </c>
      <c r="S393" s="13" t="s">
        <v>1794</v>
      </c>
      <c r="T393" s="17">
        <v>28442</v>
      </c>
      <c r="U393" s="17">
        <v>36843</v>
      </c>
      <c r="V393" s="17">
        <v>41956</v>
      </c>
      <c r="W393" s="17" t="s">
        <v>1798</v>
      </c>
      <c r="X393" s="17" t="s">
        <v>1997</v>
      </c>
      <c r="Y393" s="13">
        <f ca="1">RANDBETWEEN(65000,100000)</f>
        <v>85659</v>
      </c>
      <c r="Z393" s="13">
        <f ca="1">RANDBETWEEN(2500,15000)</f>
        <v>4956</v>
      </c>
      <c r="AA393" s="30" t="str">
        <f t="shared" si="35"/>
        <v>Production</v>
      </c>
    </row>
    <row r="394" spans="1:27" ht="14.4" x14ac:dyDescent="0.3">
      <c r="A394" s="13">
        <v>457</v>
      </c>
      <c r="B394" s="13">
        <v>457</v>
      </c>
      <c r="C394" s="13" t="s">
        <v>200</v>
      </c>
      <c r="D394" s="13" t="s">
        <v>2032</v>
      </c>
      <c r="E394" s="13" t="str">
        <f t="shared" si="36"/>
        <v>Artur.rcrona@bnna.com</v>
      </c>
      <c r="F394" s="13" t="s">
        <v>1667</v>
      </c>
      <c r="G394" s="13" t="s">
        <v>1820</v>
      </c>
      <c r="H394" s="13" t="s">
        <v>1823</v>
      </c>
      <c r="I394" s="13" t="s">
        <v>1824</v>
      </c>
      <c r="J394" s="13" t="s">
        <v>2033</v>
      </c>
      <c r="K394" s="20" t="s">
        <v>1731</v>
      </c>
      <c r="L394" s="20" t="s">
        <v>1806</v>
      </c>
      <c r="M394" s="20" t="s">
        <v>1759</v>
      </c>
      <c r="N394" s="13" t="s">
        <v>1787</v>
      </c>
      <c r="O394" s="13" t="s">
        <v>1989</v>
      </c>
      <c r="P394" s="13" t="s">
        <v>1784</v>
      </c>
      <c r="Q394" s="12">
        <v>4</v>
      </c>
      <c r="R394" s="13" t="s">
        <v>1799</v>
      </c>
      <c r="S394" s="13" t="s">
        <v>1791</v>
      </c>
      <c r="T394" s="17">
        <v>30167</v>
      </c>
      <c r="U394" s="17">
        <v>40029</v>
      </c>
      <c r="V394" s="17">
        <v>41855</v>
      </c>
      <c r="W394" s="17" t="s">
        <v>1798</v>
      </c>
      <c r="X394" s="17" t="s">
        <v>1997</v>
      </c>
      <c r="Y394" s="13">
        <f ca="1">RANDBETWEEN(10000,40000)</f>
        <v>19243</v>
      </c>
      <c r="Z394" s="13">
        <f ca="1">RANDBETWEEN(2500,10000)</f>
        <v>8874</v>
      </c>
      <c r="AA394" s="30" t="str">
        <f t="shared" si="35"/>
        <v>Production</v>
      </c>
    </row>
    <row r="395" spans="1:27" ht="14.4" x14ac:dyDescent="0.3">
      <c r="A395" s="13">
        <v>458</v>
      </c>
      <c r="B395" s="13">
        <v>458</v>
      </c>
      <c r="C395" s="1" t="s">
        <v>1597</v>
      </c>
      <c r="D395" s="13" t="s">
        <v>2032</v>
      </c>
      <c r="E395" s="13" t="str">
        <f t="shared" si="36"/>
        <v>Xantha. Cannon@bnna.com</v>
      </c>
      <c r="F395" s="13" t="s">
        <v>1668</v>
      </c>
      <c r="G395" s="20" t="s">
        <v>1820</v>
      </c>
      <c r="H395" s="20" t="s">
        <v>1821</v>
      </c>
      <c r="I395" s="13" t="s">
        <v>1825</v>
      </c>
      <c r="J395" s="13" t="s">
        <v>2033</v>
      </c>
      <c r="K395" s="20" t="s">
        <v>1731</v>
      </c>
      <c r="L395" s="20" t="s">
        <v>1806</v>
      </c>
      <c r="M395" s="20" t="s">
        <v>1759</v>
      </c>
      <c r="N395" s="13" t="s">
        <v>1787</v>
      </c>
      <c r="O395" s="13" t="s">
        <v>1989</v>
      </c>
      <c r="P395" s="13" t="s">
        <v>1784</v>
      </c>
      <c r="Q395" s="12">
        <v>4</v>
      </c>
      <c r="R395" s="13" t="s">
        <v>1799</v>
      </c>
      <c r="S395" s="13" t="s">
        <v>1795</v>
      </c>
      <c r="T395" s="17">
        <v>21194</v>
      </c>
      <c r="U395" s="17">
        <v>34343</v>
      </c>
      <c r="V395" s="17">
        <v>41648</v>
      </c>
      <c r="W395" s="17" t="s">
        <v>1798</v>
      </c>
      <c r="X395" s="17" t="s">
        <v>1997</v>
      </c>
      <c r="Y395" s="13">
        <f ca="1">RANDBETWEEN(10000,40000)</f>
        <v>20654</v>
      </c>
      <c r="Z395" s="13">
        <f ca="1">RANDBETWEEN(2500,10000)</f>
        <v>7413</v>
      </c>
      <c r="AA395" s="30" t="str">
        <f t="shared" si="35"/>
        <v>Production</v>
      </c>
    </row>
    <row r="396" spans="1:27" ht="14.4" x14ac:dyDescent="0.3">
      <c r="A396" s="13">
        <v>459</v>
      </c>
      <c r="B396" s="13">
        <v>459</v>
      </c>
      <c r="C396" s="13" t="s">
        <v>1221</v>
      </c>
      <c r="D396" s="13" t="s">
        <v>2032</v>
      </c>
      <c r="E396" s="13" t="str">
        <f t="shared" si="36"/>
        <v>Aimee.e Hays@bnna.com</v>
      </c>
      <c r="F396" s="13" t="s">
        <v>1668</v>
      </c>
      <c r="G396" s="20" t="s">
        <v>1820</v>
      </c>
      <c r="H396" s="20" t="s">
        <v>1821</v>
      </c>
      <c r="I396" s="13" t="s">
        <v>1822</v>
      </c>
      <c r="J396" s="13" t="s">
        <v>2033</v>
      </c>
      <c r="K396" s="13" t="s">
        <v>1731</v>
      </c>
      <c r="L396" s="13" t="s">
        <v>1806</v>
      </c>
      <c r="M396" s="13" t="s">
        <v>1759</v>
      </c>
      <c r="N396" s="13" t="s">
        <v>1788</v>
      </c>
      <c r="O396" s="15" t="s">
        <v>1798</v>
      </c>
      <c r="P396" s="13" t="s">
        <v>1784</v>
      </c>
      <c r="Q396" s="12">
        <v>5</v>
      </c>
      <c r="R396" s="13" t="s">
        <v>1785</v>
      </c>
      <c r="S396" s="13" t="s">
        <v>1796</v>
      </c>
      <c r="T396" s="17">
        <v>25073</v>
      </c>
      <c r="U396" s="17">
        <v>32012</v>
      </c>
      <c r="V396" s="17">
        <v>41874</v>
      </c>
      <c r="W396" s="17" t="s">
        <v>1798</v>
      </c>
      <c r="X396" s="17" t="s">
        <v>1997</v>
      </c>
      <c r="Y396" s="13">
        <f ca="1">RANDBETWEEN(65000,100000)</f>
        <v>82706</v>
      </c>
      <c r="Z396" s="13">
        <f ca="1">RANDBETWEEN(2500,15000)</f>
        <v>8153</v>
      </c>
      <c r="AA396" s="30" t="str">
        <f t="shared" si="35"/>
        <v>Production</v>
      </c>
    </row>
    <row r="397" spans="1:27" ht="14.4" x14ac:dyDescent="0.3">
      <c r="A397" s="13">
        <v>460</v>
      </c>
      <c r="B397" s="13">
        <v>460</v>
      </c>
      <c r="C397" s="1" t="s">
        <v>1107</v>
      </c>
      <c r="D397" s="13" t="s">
        <v>2032</v>
      </c>
      <c r="E397" s="13" t="str">
        <f t="shared" si="36"/>
        <v>Wallace. Everett@bnna.com</v>
      </c>
      <c r="F397" s="13" t="s">
        <v>1667</v>
      </c>
      <c r="G397" s="13" t="s">
        <v>1820</v>
      </c>
      <c r="H397" s="13" t="s">
        <v>1823</v>
      </c>
      <c r="I397" s="13" t="s">
        <v>1824</v>
      </c>
      <c r="J397" s="13" t="s">
        <v>2033</v>
      </c>
      <c r="K397" s="20" t="s">
        <v>1731</v>
      </c>
      <c r="L397" s="20" t="s">
        <v>1806</v>
      </c>
      <c r="M397" s="20" t="s">
        <v>1759</v>
      </c>
      <c r="N397" s="13" t="s">
        <v>1787</v>
      </c>
      <c r="O397" s="13" t="s">
        <v>1989</v>
      </c>
      <c r="P397" s="13" t="s">
        <v>1784</v>
      </c>
      <c r="Q397" s="12">
        <v>3</v>
      </c>
      <c r="R397" s="13" t="s">
        <v>1797</v>
      </c>
      <c r="S397" s="13" t="s">
        <v>1795</v>
      </c>
      <c r="T397" s="17">
        <v>24759</v>
      </c>
      <c r="U397" s="17">
        <v>39369</v>
      </c>
      <c r="V397" s="17">
        <v>41926</v>
      </c>
      <c r="W397" s="17" t="s">
        <v>1798</v>
      </c>
      <c r="X397" s="17" t="s">
        <v>1997</v>
      </c>
      <c r="Y397" s="13">
        <f t="shared" ref="Y397:Y402" ca="1" si="37">RANDBETWEEN(10000,40000)</f>
        <v>19687</v>
      </c>
      <c r="Z397" s="13">
        <f ca="1">RANDBETWEEN(0,3000)</f>
        <v>1288</v>
      </c>
      <c r="AA397" s="30" t="str">
        <f t="shared" si="35"/>
        <v>Production</v>
      </c>
    </row>
    <row r="398" spans="1:27" ht="14.4" x14ac:dyDescent="0.3">
      <c r="A398" s="13">
        <v>461</v>
      </c>
      <c r="B398" s="13">
        <v>461</v>
      </c>
      <c r="C398" s="1" t="s">
        <v>799</v>
      </c>
      <c r="D398" s="13" t="s">
        <v>2032</v>
      </c>
      <c r="E398" s="13" t="str">
        <f t="shared" si="36"/>
        <v>Wyatt.ephens@bnna.com</v>
      </c>
      <c r="F398" s="13" t="s">
        <v>1667</v>
      </c>
      <c r="G398" s="20" t="s">
        <v>1820</v>
      </c>
      <c r="H398" s="20" t="s">
        <v>1821</v>
      </c>
      <c r="I398" s="13" t="s">
        <v>1825</v>
      </c>
      <c r="J398" s="13" t="s">
        <v>2033</v>
      </c>
      <c r="K398" s="13" t="s">
        <v>1731</v>
      </c>
      <c r="L398" s="20" t="s">
        <v>1806</v>
      </c>
      <c r="M398" s="13" t="s">
        <v>1759</v>
      </c>
      <c r="N398" s="13" t="s">
        <v>1787</v>
      </c>
      <c r="O398" s="13" t="s">
        <v>1989</v>
      </c>
      <c r="P398" s="13" t="s">
        <v>1784</v>
      </c>
      <c r="Q398" s="12">
        <v>3</v>
      </c>
      <c r="R398" s="13" t="s">
        <v>1785</v>
      </c>
      <c r="S398" s="13" t="s">
        <v>1795</v>
      </c>
      <c r="T398" s="17">
        <v>20455</v>
      </c>
      <c r="U398" s="17">
        <v>32874</v>
      </c>
      <c r="V398" s="17">
        <v>41640</v>
      </c>
      <c r="W398" s="17" t="s">
        <v>1798</v>
      </c>
      <c r="X398" s="17" t="s">
        <v>1991</v>
      </c>
      <c r="Y398" s="13">
        <f t="shared" ca="1" si="37"/>
        <v>32325</v>
      </c>
      <c r="Z398" s="13">
        <f ca="1">RANDBETWEEN(0,3000)</f>
        <v>634</v>
      </c>
      <c r="AA398" s="30" t="str">
        <f t="shared" si="35"/>
        <v>Production</v>
      </c>
    </row>
    <row r="399" spans="1:27" ht="14.4" x14ac:dyDescent="0.3">
      <c r="A399" s="13">
        <v>462</v>
      </c>
      <c r="B399" s="13">
        <v>462</v>
      </c>
      <c r="C399" s="13" t="s">
        <v>181</v>
      </c>
      <c r="D399" s="13" t="s">
        <v>2032</v>
      </c>
      <c r="E399" s="13" t="str">
        <f t="shared" si="36"/>
        <v>Anna.chulz@bnna.com</v>
      </c>
      <c r="F399" s="13" t="s">
        <v>1668</v>
      </c>
      <c r="G399" s="20" t="s">
        <v>1820</v>
      </c>
      <c r="H399" s="20" t="s">
        <v>1821</v>
      </c>
      <c r="I399" s="13" t="s">
        <v>1827</v>
      </c>
      <c r="J399" s="13" t="s">
        <v>2033</v>
      </c>
      <c r="K399" s="13" t="s">
        <v>1731</v>
      </c>
      <c r="L399" s="20" t="s">
        <v>1806</v>
      </c>
      <c r="M399" s="13" t="s">
        <v>1759</v>
      </c>
      <c r="N399" s="13" t="s">
        <v>1787</v>
      </c>
      <c r="O399" s="13" t="s">
        <v>1989</v>
      </c>
      <c r="P399" s="13" t="s">
        <v>1784</v>
      </c>
      <c r="Q399" s="12">
        <v>3</v>
      </c>
      <c r="R399" s="13" t="s">
        <v>1797</v>
      </c>
      <c r="S399" s="13" t="s">
        <v>1794</v>
      </c>
      <c r="T399" s="17">
        <v>30646</v>
      </c>
      <c r="U399" s="17">
        <v>38317</v>
      </c>
      <c r="V399" s="17">
        <v>41969</v>
      </c>
      <c r="W399" s="17" t="s">
        <v>1798</v>
      </c>
      <c r="X399" s="17" t="s">
        <v>1997</v>
      </c>
      <c r="Y399" s="13">
        <f t="shared" ca="1" si="37"/>
        <v>10816</v>
      </c>
      <c r="Z399" s="13">
        <f ca="1">RANDBETWEEN(0,3000)</f>
        <v>1318</v>
      </c>
      <c r="AA399" s="30" t="str">
        <f t="shared" si="35"/>
        <v>Production</v>
      </c>
    </row>
    <row r="400" spans="1:27" ht="14.4" x14ac:dyDescent="0.3">
      <c r="A400" s="13">
        <v>463</v>
      </c>
      <c r="B400" s="13">
        <v>463</v>
      </c>
      <c r="C400" s="1" t="s">
        <v>780</v>
      </c>
      <c r="D400" s="13" t="s">
        <v>2032</v>
      </c>
      <c r="E400" s="13" t="str">
        <f t="shared" si="36"/>
        <v>Derek.awkins@bnna.com</v>
      </c>
      <c r="F400" s="13" t="s">
        <v>1667</v>
      </c>
      <c r="G400" s="13" t="s">
        <v>1820</v>
      </c>
      <c r="H400" s="13" t="s">
        <v>1829</v>
      </c>
      <c r="I400" s="13" t="s">
        <v>1830</v>
      </c>
      <c r="J400" s="13" t="s">
        <v>2033</v>
      </c>
      <c r="K400" s="20" t="s">
        <v>1731</v>
      </c>
      <c r="L400" s="20" t="s">
        <v>1806</v>
      </c>
      <c r="M400" s="20" t="s">
        <v>1759</v>
      </c>
      <c r="N400" s="13" t="s">
        <v>1787</v>
      </c>
      <c r="O400" s="13" t="s">
        <v>1989</v>
      </c>
      <c r="P400" s="13" t="s">
        <v>1784</v>
      </c>
      <c r="Q400" s="12">
        <v>4</v>
      </c>
      <c r="R400" s="13" t="s">
        <v>1797</v>
      </c>
      <c r="S400" s="13" t="s">
        <v>1795</v>
      </c>
      <c r="T400" s="17">
        <v>22336</v>
      </c>
      <c r="U400" s="17">
        <v>34024</v>
      </c>
      <c r="V400" s="17">
        <v>41694</v>
      </c>
      <c r="W400" s="17" t="s">
        <v>1798</v>
      </c>
      <c r="X400" s="17" t="s">
        <v>1997</v>
      </c>
      <c r="Y400" s="13">
        <f t="shared" ca="1" si="37"/>
        <v>32788</v>
      </c>
      <c r="Z400" s="13">
        <f ca="1">RANDBETWEEN(2500,10000)</f>
        <v>4281</v>
      </c>
      <c r="AA400" s="30" t="str">
        <f t="shared" si="35"/>
        <v>Production</v>
      </c>
    </row>
    <row r="401" spans="1:27" ht="14.4" x14ac:dyDescent="0.3">
      <c r="A401" s="13">
        <v>464</v>
      </c>
      <c r="B401" s="13">
        <v>464</v>
      </c>
      <c r="C401" s="13" t="s">
        <v>475</v>
      </c>
      <c r="D401" s="13" t="s">
        <v>2032</v>
      </c>
      <c r="E401" s="13" t="str">
        <f t="shared" si="36"/>
        <v>Hugo.Meeus@bnna.com</v>
      </c>
      <c r="F401" s="13" t="s">
        <v>1667</v>
      </c>
      <c r="G401" s="13" t="s">
        <v>1820</v>
      </c>
      <c r="H401" s="13" t="s">
        <v>1829</v>
      </c>
      <c r="I401" s="13" t="s">
        <v>1830</v>
      </c>
      <c r="J401" s="13" t="s">
        <v>2033</v>
      </c>
      <c r="K401" s="20" t="s">
        <v>1731</v>
      </c>
      <c r="L401" s="20" t="s">
        <v>1806</v>
      </c>
      <c r="M401" s="20" t="s">
        <v>1759</v>
      </c>
      <c r="N401" s="13" t="s">
        <v>1787</v>
      </c>
      <c r="O401" s="13" t="s">
        <v>1989</v>
      </c>
      <c r="P401" s="13" t="s">
        <v>1784</v>
      </c>
      <c r="Q401" s="12">
        <v>3</v>
      </c>
      <c r="R401" s="13" t="s">
        <v>1797</v>
      </c>
      <c r="S401" s="13" t="s">
        <v>1794</v>
      </c>
      <c r="T401" s="17">
        <v>29171</v>
      </c>
      <c r="U401" s="17">
        <v>39764</v>
      </c>
      <c r="V401" s="17">
        <v>41955</v>
      </c>
      <c r="W401" s="17" t="s">
        <v>1798</v>
      </c>
      <c r="X401" s="17" t="s">
        <v>1997</v>
      </c>
      <c r="Y401" s="13">
        <f t="shared" ca="1" si="37"/>
        <v>32537</v>
      </c>
      <c r="Z401" s="13">
        <f ca="1">RANDBETWEEN(0,3000)</f>
        <v>2528</v>
      </c>
      <c r="AA401" s="30" t="str">
        <f t="shared" si="35"/>
        <v>Production</v>
      </c>
    </row>
    <row r="402" spans="1:27" ht="14.4" x14ac:dyDescent="0.3">
      <c r="A402" s="13">
        <v>465</v>
      </c>
      <c r="B402" s="13">
        <v>465</v>
      </c>
      <c r="C402" s="13" t="s">
        <v>625</v>
      </c>
      <c r="D402" s="13" t="s">
        <v>2032</v>
      </c>
      <c r="E402" s="13" t="str">
        <f t="shared" si="36"/>
        <v>Meifeng.feng Lee@bnna.com</v>
      </c>
      <c r="F402" s="13" t="s">
        <v>1667</v>
      </c>
      <c r="G402" s="20" t="s">
        <v>1820</v>
      </c>
      <c r="H402" s="20" t="s">
        <v>1829</v>
      </c>
      <c r="I402" s="13" t="s">
        <v>1830</v>
      </c>
      <c r="J402" s="13" t="s">
        <v>2033</v>
      </c>
      <c r="K402" s="13" t="s">
        <v>1731</v>
      </c>
      <c r="L402" s="20" t="s">
        <v>1806</v>
      </c>
      <c r="M402" s="13" t="s">
        <v>1759</v>
      </c>
      <c r="N402" s="13" t="s">
        <v>1787</v>
      </c>
      <c r="O402" s="13" t="s">
        <v>1989</v>
      </c>
      <c r="P402" s="13" t="s">
        <v>1784</v>
      </c>
      <c r="Q402" s="12">
        <v>3</v>
      </c>
      <c r="R402" s="13" t="s">
        <v>1797</v>
      </c>
      <c r="S402" s="13" t="s">
        <v>1793</v>
      </c>
      <c r="T402" s="17">
        <v>21323</v>
      </c>
      <c r="U402" s="17">
        <v>29359</v>
      </c>
      <c r="V402" s="17">
        <v>41777</v>
      </c>
      <c r="W402" s="17" t="s">
        <v>1798</v>
      </c>
      <c r="X402" s="17" t="s">
        <v>1994</v>
      </c>
      <c r="Y402" s="13">
        <f t="shared" ca="1" si="37"/>
        <v>14414</v>
      </c>
      <c r="Z402" s="13">
        <f ca="1">RANDBETWEEN(0,3000)</f>
        <v>2042</v>
      </c>
      <c r="AA402" s="30" t="str">
        <f t="shared" si="35"/>
        <v>Production</v>
      </c>
    </row>
    <row r="403" spans="1:27" ht="14.4" x14ac:dyDescent="0.3">
      <c r="A403" s="13">
        <v>466</v>
      </c>
      <c r="B403" s="13">
        <v>466</v>
      </c>
      <c r="C403" s="13" t="s">
        <v>431</v>
      </c>
      <c r="D403" s="13" t="s">
        <v>2032</v>
      </c>
      <c r="E403" s="13" t="str">
        <f t="shared" si="36"/>
        <v>Geesje.Herbert@bnna.com</v>
      </c>
      <c r="F403" s="13" t="s">
        <v>1667</v>
      </c>
      <c r="G403" s="20" t="s">
        <v>1820</v>
      </c>
      <c r="H403" s="20" t="s">
        <v>1821</v>
      </c>
      <c r="I403" s="13" t="s">
        <v>1827</v>
      </c>
      <c r="J403" s="13" t="s">
        <v>2033</v>
      </c>
      <c r="K403" s="13" t="s">
        <v>1731</v>
      </c>
      <c r="L403" s="20" t="s">
        <v>1808</v>
      </c>
      <c r="M403" s="13" t="s">
        <v>1760</v>
      </c>
      <c r="N403" s="13" t="s">
        <v>1787</v>
      </c>
      <c r="O403" s="13" t="s">
        <v>1989</v>
      </c>
      <c r="P403" s="13" t="s">
        <v>1784</v>
      </c>
      <c r="Q403" s="12">
        <v>3</v>
      </c>
      <c r="R403" s="13" t="s">
        <v>1797</v>
      </c>
      <c r="S403" s="13" t="s">
        <v>1795</v>
      </c>
      <c r="T403" s="17">
        <v>21881</v>
      </c>
      <c r="U403" s="17">
        <v>36491</v>
      </c>
      <c r="V403" s="17">
        <v>41970</v>
      </c>
      <c r="W403" s="17" t="s">
        <v>1798</v>
      </c>
      <c r="X403" s="17" t="s">
        <v>1994</v>
      </c>
      <c r="Y403" s="13">
        <f t="shared" ref="Y403:Y413" ca="1" si="38">RANDBETWEEN(35000,65000)</f>
        <v>49675</v>
      </c>
      <c r="Z403" s="13">
        <f ca="1">RANDBETWEEN(0,3000)</f>
        <v>2564</v>
      </c>
      <c r="AA403" s="30" t="str">
        <f t="shared" si="35"/>
        <v>Production</v>
      </c>
    </row>
    <row r="404" spans="1:27" ht="14.4" x14ac:dyDescent="0.3">
      <c r="A404" s="13">
        <v>467</v>
      </c>
      <c r="B404" s="13">
        <v>467</v>
      </c>
      <c r="C404" s="13" t="s">
        <v>605</v>
      </c>
      <c r="D404" s="13" t="s">
        <v>2032</v>
      </c>
      <c r="E404" s="13" t="str">
        <f t="shared" si="36"/>
        <v>Margaret.et Wilson@bnna.com</v>
      </c>
      <c r="F404" s="13" t="s">
        <v>1668</v>
      </c>
      <c r="G404" s="13" t="s">
        <v>1820</v>
      </c>
      <c r="H404" s="13" t="s">
        <v>1823</v>
      </c>
      <c r="I404" s="13" t="s">
        <v>1824</v>
      </c>
      <c r="J404" s="13" t="s">
        <v>2033</v>
      </c>
      <c r="K404" s="20" t="s">
        <v>1731</v>
      </c>
      <c r="L404" s="20" t="s">
        <v>1808</v>
      </c>
      <c r="M404" s="20" t="s">
        <v>1760</v>
      </c>
      <c r="N404" s="13" t="s">
        <v>1787</v>
      </c>
      <c r="O404" s="13" t="s">
        <v>1989</v>
      </c>
      <c r="P404" s="13" t="s">
        <v>1784</v>
      </c>
      <c r="Q404" s="12">
        <v>3</v>
      </c>
      <c r="R404" s="13" t="s">
        <v>1797</v>
      </c>
      <c r="S404" s="13" t="s">
        <v>1795</v>
      </c>
      <c r="T404" s="17">
        <v>24982</v>
      </c>
      <c r="U404" s="17">
        <v>39957</v>
      </c>
      <c r="V404" s="17">
        <v>41783</v>
      </c>
      <c r="W404" s="17" t="s">
        <v>1798</v>
      </c>
      <c r="X404" s="17" t="s">
        <v>1991</v>
      </c>
      <c r="Y404" s="13">
        <f t="shared" ca="1" si="38"/>
        <v>37751</v>
      </c>
      <c r="Z404" s="13">
        <f ca="1">RANDBETWEEN(0,3000)</f>
        <v>1176</v>
      </c>
      <c r="AA404" s="30" t="str">
        <f t="shared" si="35"/>
        <v>Production</v>
      </c>
    </row>
    <row r="405" spans="1:27" ht="14.4" x14ac:dyDescent="0.3">
      <c r="A405" s="13">
        <v>468</v>
      </c>
      <c r="B405" s="13">
        <v>468</v>
      </c>
      <c r="C405" s="1" t="s">
        <v>808</v>
      </c>
      <c r="D405" s="13" t="s">
        <v>2032</v>
      </c>
      <c r="E405" s="13" t="str">
        <f t="shared" si="36"/>
        <v>Jordan.an Kirk@bnna.com</v>
      </c>
      <c r="F405" s="13" t="s">
        <v>1667</v>
      </c>
      <c r="G405" s="13" t="s">
        <v>1820</v>
      </c>
      <c r="H405" s="13" t="s">
        <v>1829</v>
      </c>
      <c r="I405" s="13" t="s">
        <v>1830</v>
      </c>
      <c r="J405" s="13" t="s">
        <v>2033</v>
      </c>
      <c r="K405" s="13" t="s">
        <v>1731</v>
      </c>
      <c r="L405" s="20" t="s">
        <v>1808</v>
      </c>
      <c r="M405" s="13" t="s">
        <v>1760</v>
      </c>
      <c r="N405" s="13" t="s">
        <v>1787</v>
      </c>
      <c r="O405" s="13" t="s">
        <v>1989</v>
      </c>
      <c r="P405" s="13" t="s">
        <v>1784</v>
      </c>
      <c r="Q405" s="12">
        <v>4</v>
      </c>
      <c r="R405" s="13" t="s">
        <v>1785</v>
      </c>
      <c r="S405" s="13" t="s">
        <v>1791</v>
      </c>
      <c r="T405" s="17">
        <v>23032</v>
      </c>
      <c r="U405" s="17">
        <v>35451</v>
      </c>
      <c r="V405" s="17">
        <v>41660</v>
      </c>
      <c r="W405" s="17" t="s">
        <v>1798</v>
      </c>
      <c r="X405" s="17" t="s">
        <v>1993</v>
      </c>
      <c r="Y405" s="13">
        <f t="shared" ca="1" si="38"/>
        <v>54372</v>
      </c>
      <c r="Z405" s="13">
        <f ca="1">RANDBETWEEN(2500,10000)</f>
        <v>6168</v>
      </c>
      <c r="AA405" s="30" t="str">
        <f t="shared" si="35"/>
        <v>Production</v>
      </c>
    </row>
    <row r="406" spans="1:27" ht="14.4" x14ac:dyDescent="0.3">
      <c r="A406" s="13">
        <v>469</v>
      </c>
      <c r="B406" s="13">
        <v>469</v>
      </c>
      <c r="C406" s="1" t="s">
        <v>1327</v>
      </c>
      <c r="D406" s="13" t="s">
        <v>2032</v>
      </c>
      <c r="E406" s="13" t="str">
        <f t="shared" si="36"/>
        <v>Branden.n Hunter@bnna.com</v>
      </c>
      <c r="F406" s="13" t="s">
        <v>1667</v>
      </c>
      <c r="G406" s="13" t="s">
        <v>1820</v>
      </c>
      <c r="H406" s="13" t="s">
        <v>1829</v>
      </c>
      <c r="I406" s="13" t="s">
        <v>1830</v>
      </c>
      <c r="J406" s="13" t="s">
        <v>2033</v>
      </c>
      <c r="K406" s="13" t="s">
        <v>1731</v>
      </c>
      <c r="L406" s="20" t="s">
        <v>1808</v>
      </c>
      <c r="M406" s="13" t="s">
        <v>1760</v>
      </c>
      <c r="N406" s="13" t="s">
        <v>1787</v>
      </c>
      <c r="O406" s="13" t="s">
        <v>1989</v>
      </c>
      <c r="P406" s="13" t="s">
        <v>1784</v>
      </c>
      <c r="Q406" s="12">
        <v>3</v>
      </c>
      <c r="R406" s="13" t="s">
        <v>1785</v>
      </c>
      <c r="S406" s="13" t="s">
        <v>1795</v>
      </c>
      <c r="T406" s="17">
        <v>20887</v>
      </c>
      <c r="U406" s="17">
        <v>30749</v>
      </c>
      <c r="V406" s="17">
        <v>41706</v>
      </c>
      <c r="W406" s="17" t="s">
        <v>1798</v>
      </c>
      <c r="X406" s="17" t="s">
        <v>1993</v>
      </c>
      <c r="Y406" s="13">
        <f t="shared" ca="1" si="38"/>
        <v>64909</v>
      </c>
      <c r="Z406" s="13">
        <f ca="1">RANDBETWEEN(2500,10000)</f>
        <v>8109</v>
      </c>
      <c r="AA406" s="30" t="str">
        <f t="shared" si="35"/>
        <v>Production</v>
      </c>
    </row>
    <row r="407" spans="1:27" ht="14.4" x14ac:dyDescent="0.3">
      <c r="A407" s="13">
        <v>470</v>
      </c>
      <c r="B407" s="13">
        <v>470</v>
      </c>
      <c r="C407" s="13" t="s">
        <v>701</v>
      </c>
      <c r="D407" s="13" t="s">
        <v>2032</v>
      </c>
      <c r="E407" s="13" t="str">
        <f t="shared" si="36"/>
        <v>Sophie.nhaelst@bnna.com</v>
      </c>
      <c r="F407" s="13" t="s">
        <v>1668</v>
      </c>
      <c r="G407" s="13" t="s">
        <v>1820</v>
      </c>
      <c r="H407" s="13" t="s">
        <v>1829</v>
      </c>
      <c r="I407" s="13" t="s">
        <v>1830</v>
      </c>
      <c r="J407" s="13" t="s">
        <v>2033</v>
      </c>
      <c r="K407" s="13" t="s">
        <v>1731</v>
      </c>
      <c r="L407" s="20" t="s">
        <v>1808</v>
      </c>
      <c r="M407" s="13" t="s">
        <v>1760</v>
      </c>
      <c r="N407" s="13" t="s">
        <v>1787</v>
      </c>
      <c r="O407" s="13" t="s">
        <v>1989</v>
      </c>
      <c r="P407" s="13" t="s">
        <v>1784</v>
      </c>
      <c r="Q407" s="12">
        <v>3</v>
      </c>
      <c r="R407" s="13" t="s">
        <v>1797</v>
      </c>
      <c r="S407" s="13" t="s">
        <v>1795</v>
      </c>
      <c r="T407" s="17">
        <v>26555</v>
      </c>
      <c r="U407" s="17">
        <v>40434</v>
      </c>
      <c r="V407" s="17">
        <v>41895</v>
      </c>
      <c r="W407" s="17" t="s">
        <v>1798</v>
      </c>
      <c r="X407" s="17" t="s">
        <v>1994</v>
      </c>
      <c r="Y407" s="13">
        <f t="shared" ca="1" si="38"/>
        <v>61591</v>
      </c>
      <c r="Z407" s="13">
        <f ca="1">RANDBETWEEN(0,3000)</f>
        <v>722</v>
      </c>
      <c r="AA407" s="30" t="str">
        <f t="shared" si="35"/>
        <v>Production</v>
      </c>
    </row>
    <row r="408" spans="1:27" ht="14.4" x14ac:dyDescent="0.3">
      <c r="A408" s="13">
        <v>471</v>
      </c>
      <c r="B408" s="13">
        <v>471</v>
      </c>
      <c r="C408" s="13" t="s">
        <v>970</v>
      </c>
      <c r="D408" s="13" t="s">
        <v>2032</v>
      </c>
      <c r="E408" s="13" t="str">
        <f t="shared" si="36"/>
        <v>Garth. Brown@bnna.com</v>
      </c>
      <c r="F408" s="13" t="s">
        <v>1667</v>
      </c>
      <c r="G408" s="20" t="s">
        <v>1820</v>
      </c>
      <c r="H408" s="20" t="s">
        <v>1821</v>
      </c>
      <c r="I408" s="13" t="s">
        <v>1827</v>
      </c>
      <c r="J408" s="13" t="s">
        <v>2033</v>
      </c>
      <c r="K408" s="13" t="s">
        <v>1731</v>
      </c>
      <c r="L408" s="13" t="s">
        <v>1808</v>
      </c>
      <c r="M408" s="13" t="s">
        <v>1760</v>
      </c>
      <c r="N408" s="13" t="s">
        <v>1787</v>
      </c>
      <c r="O408" s="13" t="s">
        <v>1989</v>
      </c>
      <c r="P408" s="13" t="s">
        <v>1784</v>
      </c>
      <c r="Q408" s="12">
        <v>4</v>
      </c>
      <c r="R408" s="13" t="s">
        <v>1797</v>
      </c>
      <c r="S408" s="13" t="s">
        <v>1796</v>
      </c>
      <c r="T408" s="17">
        <v>28344</v>
      </c>
      <c r="U408" s="17">
        <v>38571</v>
      </c>
      <c r="V408" s="17">
        <v>41858</v>
      </c>
      <c r="W408" s="17" t="s">
        <v>1798</v>
      </c>
      <c r="X408" s="17" t="s">
        <v>1994</v>
      </c>
      <c r="Y408" s="13">
        <f t="shared" ca="1" si="38"/>
        <v>42444</v>
      </c>
      <c r="Z408" s="13">
        <f ca="1">RANDBETWEEN(2500,10000)</f>
        <v>5494</v>
      </c>
      <c r="AA408" s="30" t="str">
        <f t="shared" si="35"/>
        <v>Production</v>
      </c>
    </row>
    <row r="409" spans="1:27" ht="14.4" x14ac:dyDescent="0.3">
      <c r="A409" s="13">
        <v>472</v>
      </c>
      <c r="B409" s="13">
        <v>472</v>
      </c>
      <c r="C409" s="1" t="s">
        <v>1523</v>
      </c>
      <c r="D409" s="13" t="s">
        <v>2032</v>
      </c>
      <c r="E409" s="13" t="str">
        <f t="shared" si="36"/>
        <v>Colin.in Guy@bnna.com</v>
      </c>
      <c r="F409" s="13" t="s">
        <v>1667</v>
      </c>
      <c r="G409" s="13" t="s">
        <v>1820</v>
      </c>
      <c r="H409" s="13" t="s">
        <v>1823</v>
      </c>
      <c r="I409" s="13" t="s">
        <v>1824</v>
      </c>
      <c r="J409" s="13" t="s">
        <v>2033</v>
      </c>
      <c r="K409" s="20" t="s">
        <v>1731</v>
      </c>
      <c r="L409" s="20" t="s">
        <v>1808</v>
      </c>
      <c r="M409" s="20" t="s">
        <v>1760</v>
      </c>
      <c r="N409" s="13" t="s">
        <v>1787</v>
      </c>
      <c r="O409" s="13" t="s">
        <v>1989</v>
      </c>
      <c r="P409" s="13" t="s">
        <v>1784</v>
      </c>
      <c r="Q409" s="12">
        <v>3</v>
      </c>
      <c r="R409" s="13" t="s">
        <v>1797</v>
      </c>
      <c r="S409" s="13" t="s">
        <v>1795</v>
      </c>
      <c r="T409" s="17">
        <v>23405</v>
      </c>
      <c r="U409" s="17">
        <v>40572</v>
      </c>
      <c r="V409" s="17">
        <v>41668</v>
      </c>
      <c r="W409" s="17" t="s">
        <v>1798</v>
      </c>
      <c r="X409" s="17" t="s">
        <v>1991</v>
      </c>
      <c r="Y409" s="13">
        <f t="shared" ca="1" si="38"/>
        <v>56421</v>
      </c>
      <c r="Z409" s="13">
        <f ca="1">RANDBETWEEN(0,3000)</f>
        <v>1232</v>
      </c>
      <c r="AA409" s="30" t="str">
        <f t="shared" si="35"/>
        <v>Production</v>
      </c>
    </row>
    <row r="410" spans="1:27" ht="14.4" x14ac:dyDescent="0.3">
      <c r="A410" s="13">
        <v>473</v>
      </c>
      <c r="B410" s="13">
        <v>473</v>
      </c>
      <c r="C410" s="1" t="s">
        <v>1074</v>
      </c>
      <c r="D410" s="13" t="s">
        <v>2032</v>
      </c>
      <c r="E410" s="13" t="str">
        <f t="shared" si="36"/>
        <v>Cameron. Elliott@bnna.com</v>
      </c>
      <c r="F410" s="13" t="s">
        <v>1667</v>
      </c>
      <c r="G410" s="20" t="s">
        <v>1820</v>
      </c>
      <c r="H410" s="13" t="s">
        <v>1829</v>
      </c>
      <c r="I410" s="20" t="s">
        <v>1830</v>
      </c>
      <c r="J410" s="13" t="s">
        <v>2033</v>
      </c>
      <c r="K410" s="13" t="s">
        <v>1731</v>
      </c>
      <c r="L410" s="20" t="s">
        <v>1808</v>
      </c>
      <c r="M410" s="13" t="s">
        <v>1760</v>
      </c>
      <c r="N410" s="13" t="s">
        <v>1787</v>
      </c>
      <c r="O410" s="13" t="s">
        <v>1989</v>
      </c>
      <c r="P410" s="13" t="s">
        <v>1790</v>
      </c>
      <c r="Q410" s="12">
        <v>2</v>
      </c>
      <c r="R410" s="13" t="s">
        <v>1797</v>
      </c>
      <c r="S410" s="13" t="s">
        <v>1795</v>
      </c>
      <c r="T410" s="17">
        <v>21416</v>
      </c>
      <c r="U410" s="17">
        <v>35661</v>
      </c>
      <c r="V410" s="17">
        <v>41870</v>
      </c>
      <c r="W410" s="17" t="s">
        <v>1798</v>
      </c>
      <c r="X410" s="17" t="s">
        <v>1993</v>
      </c>
      <c r="Y410" s="13">
        <f t="shared" ca="1" si="38"/>
        <v>35019</v>
      </c>
      <c r="Z410" s="13">
        <v>0</v>
      </c>
      <c r="AA410" s="30" t="str">
        <f t="shared" si="35"/>
        <v>Production</v>
      </c>
    </row>
    <row r="411" spans="1:27" ht="14.4" x14ac:dyDescent="0.3">
      <c r="A411" s="13">
        <v>474</v>
      </c>
      <c r="B411" s="13">
        <v>474</v>
      </c>
      <c r="C411" s="13" t="s">
        <v>221</v>
      </c>
      <c r="D411" s="13" t="s">
        <v>2032</v>
      </c>
      <c r="E411" s="13" t="str">
        <f t="shared" si="36"/>
        <v>Mike.Smith@bnna.com</v>
      </c>
      <c r="F411" s="13" t="s">
        <v>1667</v>
      </c>
      <c r="G411" s="13" t="s">
        <v>1820</v>
      </c>
      <c r="H411" s="13" t="s">
        <v>1823</v>
      </c>
      <c r="I411" s="13" t="s">
        <v>1824</v>
      </c>
      <c r="J411" s="13" t="s">
        <v>2033</v>
      </c>
      <c r="K411" s="20" t="s">
        <v>1731</v>
      </c>
      <c r="L411" s="20" t="s">
        <v>1808</v>
      </c>
      <c r="M411" s="20" t="s">
        <v>1760</v>
      </c>
      <c r="N411" s="13" t="s">
        <v>1787</v>
      </c>
      <c r="O411" s="13" t="s">
        <v>1989</v>
      </c>
      <c r="P411" s="13" t="s">
        <v>1790</v>
      </c>
      <c r="Q411" s="12">
        <v>2</v>
      </c>
      <c r="R411" s="13" t="s">
        <v>1797</v>
      </c>
      <c r="S411" s="13" t="s">
        <v>1794</v>
      </c>
      <c r="T411" s="17">
        <v>25981</v>
      </c>
      <c r="U411" s="17">
        <v>41322</v>
      </c>
      <c r="V411" s="17">
        <v>41687</v>
      </c>
      <c r="W411" s="17" t="s">
        <v>1989</v>
      </c>
      <c r="X411" s="17" t="s">
        <v>1995</v>
      </c>
      <c r="Y411" s="13">
        <f t="shared" ca="1" si="38"/>
        <v>56312</v>
      </c>
      <c r="Z411" s="13">
        <v>0</v>
      </c>
      <c r="AA411" s="30" t="str">
        <f t="shared" si="35"/>
        <v>Production</v>
      </c>
    </row>
    <row r="412" spans="1:27" ht="14.4" x14ac:dyDescent="0.3">
      <c r="A412" s="13">
        <v>475</v>
      </c>
      <c r="B412" s="13">
        <v>475</v>
      </c>
      <c r="C412" s="13" t="s">
        <v>248</v>
      </c>
      <c r="D412" s="13" t="s">
        <v>2032</v>
      </c>
      <c r="E412" s="13" t="str">
        <f t="shared" si="36"/>
        <v>Jakeem. Wilder@bnna.com</v>
      </c>
      <c r="F412" s="13" t="s">
        <v>1667</v>
      </c>
      <c r="G412" s="13" t="s">
        <v>1820</v>
      </c>
      <c r="H412" s="13" t="s">
        <v>1829</v>
      </c>
      <c r="I412" s="13" t="s">
        <v>1830</v>
      </c>
      <c r="J412" s="13" t="s">
        <v>2033</v>
      </c>
      <c r="K412" s="13" t="s">
        <v>1731</v>
      </c>
      <c r="L412" s="20" t="s">
        <v>1808</v>
      </c>
      <c r="M412" s="13" t="s">
        <v>1760</v>
      </c>
      <c r="N412" s="13" t="s">
        <v>1787</v>
      </c>
      <c r="O412" s="13" t="s">
        <v>1989</v>
      </c>
      <c r="P412" s="13" t="s">
        <v>1790</v>
      </c>
      <c r="Q412" s="12">
        <v>2</v>
      </c>
      <c r="R412" s="13" t="s">
        <v>1797</v>
      </c>
      <c r="S412" s="13" t="s">
        <v>1795</v>
      </c>
      <c r="T412" s="17">
        <v>27558</v>
      </c>
      <c r="U412" s="17">
        <v>36324</v>
      </c>
      <c r="V412" s="17">
        <v>41803</v>
      </c>
      <c r="W412" s="17" t="s">
        <v>1798</v>
      </c>
      <c r="X412" s="17" t="s">
        <v>1995</v>
      </c>
      <c r="Y412" s="13">
        <f t="shared" ca="1" si="38"/>
        <v>47310</v>
      </c>
      <c r="Z412" s="13">
        <v>0</v>
      </c>
      <c r="AA412" s="30" t="str">
        <f t="shared" si="35"/>
        <v>Production</v>
      </c>
    </row>
    <row r="413" spans="1:27" ht="14.4" x14ac:dyDescent="0.3">
      <c r="A413" s="13">
        <v>476</v>
      </c>
      <c r="B413" s="13">
        <v>476</v>
      </c>
      <c r="C413" s="1" t="s">
        <v>807</v>
      </c>
      <c r="D413" s="13" t="s">
        <v>2032</v>
      </c>
      <c r="E413" s="13" t="str">
        <f t="shared" si="36"/>
        <v>Mufutau.u Pruitt@bnna.com</v>
      </c>
      <c r="F413" s="13" t="s">
        <v>1667</v>
      </c>
      <c r="G413" s="20" t="s">
        <v>1820</v>
      </c>
      <c r="H413" s="20" t="s">
        <v>1821</v>
      </c>
      <c r="I413" s="13" t="s">
        <v>1825</v>
      </c>
      <c r="J413" s="13" t="s">
        <v>2033</v>
      </c>
      <c r="K413" s="13" t="s">
        <v>1731</v>
      </c>
      <c r="L413" s="20" t="s">
        <v>1808</v>
      </c>
      <c r="M413" s="13" t="s">
        <v>1760</v>
      </c>
      <c r="N413" s="13" t="s">
        <v>1787</v>
      </c>
      <c r="O413" s="13" t="s">
        <v>1989</v>
      </c>
      <c r="P413" s="13" t="s">
        <v>1790</v>
      </c>
      <c r="Q413" s="12">
        <v>2</v>
      </c>
      <c r="R413" s="13" t="s">
        <v>1799</v>
      </c>
      <c r="S413" s="13" t="s">
        <v>1795</v>
      </c>
      <c r="T413" s="17">
        <v>28121</v>
      </c>
      <c r="U413" s="17">
        <v>40904</v>
      </c>
      <c r="V413" s="17">
        <v>42000</v>
      </c>
      <c r="W413" s="17" t="s">
        <v>1798</v>
      </c>
      <c r="X413" s="17" t="s">
        <v>1995</v>
      </c>
      <c r="Y413" s="13">
        <f t="shared" ca="1" si="38"/>
        <v>63404</v>
      </c>
      <c r="Z413" s="13">
        <v>0</v>
      </c>
      <c r="AA413" s="30" t="str">
        <f t="shared" si="35"/>
        <v>Production</v>
      </c>
    </row>
    <row r="414" spans="1:27" ht="14.4" x14ac:dyDescent="0.3">
      <c r="A414" s="13">
        <v>477</v>
      </c>
      <c r="B414" s="13">
        <v>477</v>
      </c>
      <c r="C414" s="1" t="s">
        <v>1565</v>
      </c>
      <c r="D414" s="13" t="s">
        <v>2032</v>
      </c>
      <c r="E414" s="13" t="str">
        <f t="shared" si="36"/>
        <v>Gareth.Burnett@bnna.com</v>
      </c>
      <c r="F414" s="13" t="s">
        <v>1667</v>
      </c>
      <c r="G414" s="20" t="s">
        <v>1820</v>
      </c>
      <c r="H414" s="20" t="s">
        <v>1821</v>
      </c>
      <c r="I414" s="13" t="s">
        <v>1822</v>
      </c>
      <c r="J414" s="13" t="s">
        <v>2033</v>
      </c>
      <c r="K414" s="13" t="s">
        <v>1731</v>
      </c>
      <c r="L414" s="13" t="s">
        <v>1808</v>
      </c>
      <c r="M414" s="13" t="s">
        <v>1760</v>
      </c>
      <c r="N414" s="13" t="s">
        <v>1788</v>
      </c>
      <c r="O414" s="15" t="s">
        <v>1798</v>
      </c>
      <c r="P414" s="13" t="s">
        <v>1784</v>
      </c>
      <c r="Q414" s="12">
        <v>5</v>
      </c>
      <c r="R414" s="13" t="s">
        <v>1799</v>
      </c>
      <c r="S414" s="13" t="s">
        <v>1791</v>
      </c>
      <c r="T414" s="17">
        <v>26290</v>
      </c>
      <c r="U414" s="17">
        <v>39805</v>
      </c>
      <c r="V414" s="17">
        <v>41996</v>
      </c>
      <c r="W414" s="17" t="s">
        <v>1798</v>
      </c>
      <c r="X414" s="17" t="s">
        <v>1995</v>
      </c>
      <c r="Y414" s="13">
        <f ca="1">RANDBETWEEN(65000,100000)</f>
        <v>78046</v>
      </c>
      <c r="Z414" s="13">
        <f ca="1">RANDBETWEEN(2500,15000)</f>
        <v>14639</v>
      </c>
      <c r="AA414" s="30" t="str">
        <f t="shared" si="35"/>
        <v>Production</v>
      </c>
    </row>
    <row r="415" spans="1:27" ht="14.4" x14ac:dyDescent="0.3">
      <c r="A415" s="13">
        <v>478</v>
      </c>
      <c r="B415" s="13">
        <v>478</v>
      </c>
      <c r="C415" s="13" t="s">
        <v>523</v>
      </c>
      <c r="D415" s="13" t="s">
        <v>2032</v>
      </c>
      <c r="E415" s="13" t="str">
        <f t="shared" si="36"/>
        <v>Joseph.ph Leon@bnna.com</v>
      </c>
      <c r="F415" s="13" t="s">
        <v>1667</v>
      </c>
      <c r="G415" s="20" t="s">
        <v>1820</v>
      </c>
      <c r="H415" s="20" t="s">
        <v>1821</v>
      </c>
      <c r="I415" s="13" t="s">
        <v>1825</v>
      </c>
      <c r="J415" s="13" t="s">
        <v>2033</v>
      </c>
      <c r="K415" s="13" t="s">
        <v>1731</v>
      </c>
      <c r="L415" s="13" t="s">
        <v>1808</v>
      </c>
      <c r="M415" s="13" t="s">
        <v>1760</v>
      </c>
      <c r="N415" s="13" t="s">
        <v>1787</v>
      </c>
      <c r="O415" s="13" t="s">
        <v>1989</v>
      </c>
      <c r="P415" s="13" t="s">
        <v>1784</v>
      </c>
      <c r="Q415" s="12">
        <v>3</v>
      </c>
      <c r="R415" s="13" t="s">
        <v>1799</v>
      </c>
      <c r="S415" s="13" t="s">
        <v>1793</v>
      </c>
      <c r="T415" s="17">
        <v>26934</v>
      </c>
      <c r="U415" s="17">
        <v>37161</v>
      </c>
      <c r="V415" s="17">
        <v>41909</v>
      </c>
      <c r="W415" s="17" t="s">
        <v>1798</v>
      </c>
      <c r="X415" s="17" t="s">
        <v>1995</v>
      </c>
      <c r="Y415" s="13">
        <f ca="1">RANDBETWEEN(35000,65000)</f>
        <v>42073</v>
      </c>
      <c r="Z415" s="13">
        <f ca="1">RANDBETWEEN(0,3000)</f>
        <v>1923</v>
      </c>
      <c r="AA415" s="30" t="str">
        <f t="shared" si="35"/>
        <v>Production</v>
      </c>
    </row>
    <row r="416" spans="1:27" ht="14.4" x14ac:dyDescent="0.3">
      <c r="A416" s="13">
        <v>479</v>
      </c>
      <c r="B416" s="13">
        <v>479</v>
      </c>
      <c r="C416" s="13" t="s">
        <v>198</v>
      </c>
      <c r="D416" s="13" t="s">
        <v>2032</v>
      </c>
      <c r="E416" s="13" t="str">
        <f t="shared" si="36"/>
        <v>Aron.svärd@bnna.com</v>
      </c>
      <c r="F416" s="13" t="s">
        <v>1669</v>
      </c>
      <c r="G416" s="20" t="s">
        <v>1820</v>
      </c>
      <c r="H416" s="20" t="s">
        <v>1821</v>
      </c>
      <c r="I416" s="13" t="s">
        <v>1822</v>
      </c>
      <c r="J416" s="13" t="s">
        <v>2033</v>
      </c>
      <c r="K416" s="13" t="s">
        <v>1731</v>
      </c>
      <c r="L416" s="13" t="s">
        <v>1808</v>
      </c>
      <c r="M416" s="13" t="s">
        <v>1760</v>
      </c>
      <c r="N416" s="13" t="s">
        <v>1788</v>
      </c>
      <c r="O416" s="15" t="s">
        <v>1798</v>
      </c>
      <c r="P416" s="13" t="s">
        <v>1784</v>
      </c>
      <c r="Q416" s="12">
        <v>5</v>
      </c>
      <c r="R416" s="13" t="s">
        <v>1800</v>
      </c>
      <c r="S416" s="13" t="s">
        <v>1794</v>
      </c>
      <c r="T416" s="17">
        <v>23789</v>
      </c>
      <c r="U416" s="17">
        <v>32555</v>
      </c>
      <c r="V416" s="17">
        <v>41686</v>
      </c>
      <c r="W416" s="17" t="s">
        <v>1798</v>
      </c>
      <c r="X416" s="17" t="s">
        <v>1995</v>
      </c>
      <c r="Y416" s="13">
        <f ca="1">RANDBETWEEN(65000,100000)</f>
        <v>74265</v>
      </c>
      <c r="Z416" s="13">
        <f ca="1">RANDBETWEEN(2500,15000)</f>
        <v>8537</v>
      </c>
      <c r="AA416" s="30" t="str">
        <f t="shared" si="35"/>
        <v>Production</v>
      </c>
    </row>
    <row r="417" spans="1:27" ht="14.4" x14ac:dyDescent="0.3">
      <c r="A417" s="13">
        <v>480</v>
      </c>
      <c r="B417" s="13">
        <v>480</v>
      </c>
      <c r="C417" s="13" t="s">
        <v>303</v>
      </c>
      <c r="D417" s="13" t="s">
        <v>2032</v>
      </c>
      <c r="E417" s="13" t="str">
        <f t="shared" si="36"/>
        <v>Chiyo.Tanaka@bnna.com</v>
      </c>
      <c r="F417" s="13" t="s">
        <v>1667</v>
      </c>
      <c r="G417" s="20" t="s">
        <v>1820</v>
      </c>
      <c r="H417" s="20" t="s">
        <v>1823</v>
      </c>
      <c r="I417" s="13" t="s">
        <v>1824</v>
      </c>
      <c r="J417" s="13" t="s">
        <v>2033</v>
      </c>
      <c r="K417" s="20" t="s">
        <v>1731</v>
      </c>
      <c r="L417" s="20" t="s">
        <v>1808</v>
      </c>
      <c r="M417" s="20" t="s">
        <v>1760</v>
      </c>
      <c r="N417" s="13" t="s">
        <v>1787</v>
      </c>
      <c r="O417" s="13" t="s">
        <v>1989</v>
      </c>
      <c r="P417" s="13" t="s">
        <v>1784</v>
      </c>
      <c r="Q417" s="12">
        <v>3</v>
      </c>
      <c r="R417" s="13" t="s">
        <v>1800</v>
      </c>
      <c r="S417" s="13" t="s">
        <v>1791</v>
      </c>
      <c r="T417" s="17">
        <v>19767</v>
      </c>
      <c r="U417" s="17">
        <v>32916</v>
      </c>
      <c r="V417" s="17">
        <v>41682</v>
      </c>
      <c r="W417" s="17" t="s">
        <v>1798</v>
      </c>
      <c r="X417" s="17" t="s">
        <v>1991</v>
      </c>
      <c r="Y417" s="13">
        <f t="shared" ref="Y417:Y423" ca="1" si="39">RANDBETWEEN(35000,65000)</f>
        <v>60492</v>
      </c>
      <c r="Z417" s="13">
        <f ca="1">RANDBETWEEN(0,3000)</f>
        <v>1646</v>
      </c>
      <c r="AA417" s="30" t="str">
        <f t="shared" si="35"/>
        <v>Production</v>
      </c>
    </row>
    <row r="418" spans="1:27" ht="14.4" x14ac:dyDescent="0.3">
      <c r="A418" s="13">
        <v>481</v>
      </c>
      <c r="B418" s="13">
        <v>481</v>
      </c>
      <c r="C418" s="1" t="s">
        <v>1076</v>
      </c>
      <c r="D418" s="13" t="s">
        <v>2032</v>
      </c>
      <c r="E418" s="13" t="str">
        <f t="shared" si="36"/>
        <v>Philip.ip Hall@bnna.com</v>
      </c>
      <c r="F418" s="13" t="s">
        <v>1667</v>
      </c>
      <c r="G418" s="20" t="s">
        <v>1820</v>
      </c>
      <c r="H418" s="20" t="s">
        <v>1829</v>
      </c>
      <c r="I418" s="13" t="s">
        <v>1830</v>
      </c>
      <c r="J418" s="13" t="s">
        <v>2033</v>
      </c>
      <c r="K418" s="13" t="s">
        <v>1731</v>
      </c>
      <c r="L418" s="13" t="s">
        <v>1808</v>
      </c>
      <c r="M418" s="13" t="s">
        <v>1760</v>
      </c>
      <c r="N418" s="13" t="s">
        <v>1787</v>
      </c>
      <c r="O418" s="13" t="s">
        <v>1989</v>
      </c>
      <c r="P418" s="13" t="s">
        <v>1784</v>
      </c>
      <c r="Q418" s="12">
        <v>3</v>
      </c>
      <c r="R418" s="13" t="s">
        <v>1800</v>
      </c>
      <c r="S418" s="13" t="s">
        <v>1796</v>
      </c>
      <c r="T418" s="17">
        <v>30193</v>
      </c>
      <c r="U418" s="17">
        <v>40785</v>
      </c>
      <c r="V418" s="17">
        <v>41881</v>
      </c>
      <c r="W418" s="17" t="s">
        <v>1798</v>
      </c>
      <c r="X418" s="17" t="s">
        <v>1994</v>
      </c>
      <c r="Y418" s="13">
        <f t="shared" ca="1" si="39"/>
        <v>35012</v>
      </c>
      <c r="Z418" s="13">
        <f ca="1">RANDBETWEEN(2500,10000)</f>
        <v>4394</v>
      </c>
      <c r="AA418" s="30" t="str">
        <f t="shared" si="35"/>
        <v>Production</v>
      </c>
    </row>
    <row r="419" spans="1:27" ht="14.4" x14ac:dyDescent="0.3">
      <c r="A419" s="13">
        <v>482</v>
      </c>
      <c r="B419" s="13">
        <v>482</v>
      </c>
      <c r="C419" s="1" t="s">
        <v>845</v>
      </c>
      <c r="D419" s="13" t="s">
        <v>2032</v>
      </c>
      <c r="E419" s="13" t="str">
        <f t="shared" si="36"/>
        <v>Macaulay.lay Kline@bnna.com</v>
      </c>
      <c r="F419" s="13" t="s">
        <v>1667</v>
      </c>
      <c r="G419" s="20" t="s">
        <v>1820</v>
      </c>
      <c r="H419" s="13" t="s">
        <v>1823</v>
      </c>
      <c r="I419" s="20" t="s">
        <v>1824</v>
      </c>
      <c r="J419" s="13" t="s">
        <v>2033</v>
      </c>
      <c r="K419" s="20" t="s">
        <v>1731</v>
      </c>
      <c r="L419" s="20" t="s">
        <v>1808</v>
      </c>
      <c r="M419" s="20" t="s">
        <v>1760</v>
      </c>
      <c r="N419" s="13" t="s">
        <v>1787</v>
      </c>
      <c r="O419" s="13" t="s">
        <v>1989</v>
      </c>
      <c r="P419" s="13" t="s">
        <v>1790</v>
      </c>
      <c r="Q419" s="12">
        <v>2</v>
      </c>
      <c r="R419" s="13" t="s">
        <v>1785</v>
      </c>
      <c r="S419" s="13" t="s">
        <v>1794</v>
      </c>
      <c r="T419" s="17">
        <v>23084</v>
      </c>
      <c r="U419" s="17">
        <v>40251</v>
      </c>
      <c r="V419" s="17">
        <v>41712</v>
      </c>
      <c r="W419" s="17" t="s">
        <v>1798</v>
      </c>
      <c r="X419" s="17" t="s">
        <v>1991</v>
      </c>
      <c r="Y419" s="13">
        <f t="shared" ca="1" si="39"/>
        <v>46960</v>
      </c>
      <c r="Z419" s="13">
        <v>0</v>
      </c>
      <c r="AA419" s="30" t="str">
        <f t="shared" si="35"/>
        <v>Production</v>
      </c>
    </row>
    <row r="420" spans="1:27" ht="14.4" x14ac:dyDescent="0.3">
      <c r="A420" s="13">
        <v>483</v>
      </c>
      <c r="B420" s="13">
        <v>483</v>
      </c>
      <c r="C420" s="1" t="s">
        <v>1574</v>
      </c>
      <c r="D420" s="13" t="s">
        <v>2032</v>
      </c>
      <c r="E420" s="13" t="str">
        <f t="shared" si="36"/>
        <v>Nichole.ole Paul@bnna.com</v>
      </c>
      <c r="F420" s="13" t="s">
        <v>1668</v>
      </c>
      <c r="G420" s="20" t="s">
        <v>1820</v>
      </c>
      <c r="H420" s="13" t="s">
        <v>1829</v>
      </c>
      <c r="I420" s="20" t="s">
        <v>1830</v>
      </c>
      <c r="J420" s="13" t="s">
        <v>2033</v>
      </c>
      <c r="K420" s="13" t="s">
        <v>1731</v>
      </c>
      <c r="L420" s="20" t="s">
        <v>1808</v>
      </c>
      <c r="M420" s="13" t="s">
        <v>1760</v>
      </c>
      <c r="N420" s="13" t="s">
        <v>1787</v>
      </c>
      <c r="O420" s="13" t="s">
        <v>1989</v>
      </c>
      <c r="P420" s="13" t="s">
        <v>1790</v>
      </c>
      <c r="Q420" s="12">
        <v>2</v>
      </c>
      <c r="R420" s="13" t="s">
        <v>1785</v>
      </c>
      <c r="S420" s="13" t="s">
        <v>1796</v>
      </c>
      <c r="T420" s="17">
        <v>25905</v>
      </c>
      <c r="U420" s="17">
        <v>41976</v>
      </c>
      <c r="V420" s="17">
        <v>41976</v>
      </c>
      <c r="W420" s="17" t="s">
        <v>1798</v>
      </c>
      <c r="X420" s="17" t="s">
        <v>1994</v>
      </c>
      <c r="Y420" s="13">
        <f t="shared" ca="1" si="39"/>
        <v>46899</v>
      </c>
      <c r="Z420" s="13">
        <v>0</v>
      </c>
      <c r="AA420" s="30" t="str">
        <f t="shared" si="35"/>
        <v>Production</v>
      </c>
    </row>
    <row r="421" spans="1:27" ht="14.4" x14ac:dyDescent="0.3">
      <c r="A421" s="13">
        <v>484</v>
      </c>
      <c r="B421" s="13">
        <v>484</v>
      </c>
      <c r="C421" s="1" t="s">
        <v>1445</v>
      </c>
      <c r="D421" s="13" t="s">
        <v>2032</v>
      </c>
      <c r="E421" s="13" t="str">
        <f t="shared" si="36"/>
        <v>Kimberly.ly Berger@bnna.com</v>
      </c>
      <c r="F421" s="13" t="s">
        <v>1668</v>
      </c>
      <c r="G421" s="20" t="s">
        <v>1820</v>
      </c>
      <c r="H421" s="20" t="s">
        <v>1821</v>
      </c>
      <c r="I421" s="13" t="s">
        <v>1825</v>
      </c>
      <c r="J421" s="13" t="s">
        <v>2033</v>
      </c>
      <c r="K421" s="13" t="s">
        <v>1731</v>
      </c>
      <c r="L421" s="20" t="s">
        <v>1808</v>
      </c>
      <c r="M421" s="13" t="s">
        <v>1760</v>
      </c>
      <c r="N421" s="13" t="s">
        <v>1787</v>
      </c>
      <c r="O421" s="13" t="s">
        <v>1989</v>
      </c>
      <c r="P421" s="13" t="s">
        <v>1784</v>
      </c>
      <c r="Q421" s="12">
        <v>3</v>
      </c>
      <c r="R421" s="13" t="s">
        <v>1785</v>
      </c>
      <c r="S421" s="13" t="s">
        <v>1793</v>
      </c>
      <c r="T421" s="17">
        <v>27498</v>
      </c>
      <c r="U421" s="17">
        <v>34803</v>
      </c>
      <c r="V421" s="17">
        <v>41743</v>
      </c>
      <c r="W421" s="17" t="s">
        <v>1798</v>
      </c>
      <c r="X421" s="17" t="s">
        <v>1996</v>
      </c>
      <c r="Y421" s="13">
        <f t="shared" ca="1" si="39"/>
        <v>40012</v>
      </c>
      <c r="Z421" s="13">
        <f ca="1">RANDBETWEEN(2500,10000)</f>
        <v>7370</v>
      </c>
      <c r="AA421" s="30" t="str">
        <f t="shared" si="35"/>
        <v>Production</v>
      </c>
    </row>
    <row r="422" spans="1:27" ht="14.4" x14ac:dyDescent="0.3">
      <c r="A422" s="13">
        <v>485</v>
      </c>
      <c r="B422" s="13">
        <v>485</v>
      </c>
      <c r="C422" s="13" t="s">
        <v>30</v>
      </c>
      <c r="D422" s="13" t="s">
        <v>2032</v>
      </c>
      <c r="E422" s="13" t="str">
        <f t="shared" si="36"/>
        <v>Rolf.Erler@bnna.com</v>
      </c>
      <c r="F422" s="13" t="s">
        <v>1667</v>
      </c>
      <c r="G422" s="13" t="s">
        <v>1820</v>
      </c>
      <c r="H422" s="13" t="s">
        <v>1823</v>
      </c>
      <c r="I422" s="13" t="s">
        <v>1824</v>
      </c>
      <c r="J422" s="13" t="s">
        <v>2033</v>
      </c>
      <c r="K422" s="20" t="s">
        <v>1731</v>
      </c>
      <c r="L422" s="20" t="s">
        <v>1808</v>
      </c>
      <c r="M422" s="20" t="s">
        <v>1760</v>
      </c>
      <c r="N422" s="13" t="s">
        <v>1787</v>
      </c>
      <c r="O422" s="13" t="s">
        <v>1989</v>
      </c>
      <c r="P422" s="13" t="s">
        <v>1790</v>
      </c>
      <c r="Q422" s="12">
        <v>2</v>
      </c>
      <c r="R422" s="13" t="s">
        <v>1785</v>
      </c>
      <c r="S422" s="13" t="s">
        <v>1795</v>
      </c>
      <c r="T422" s="17">
        <v>21586</v>
      </c>
      <c r="U422" s="17">
        <v>33274</v>
      </c>
      <c r="V422" s="17">
        <v>41675</v>
      </c>
      <c r="W422" s="17" t="s">
        <v>1798</v>
      </c>
      <c r="X422" s="17" t="s">
        <v>1996</v>
      </c>
      <c r="Y422" s="13">
        <f t="shared" ca="1" si="39"/>
        <v>57111</v>
      </c>
      <c r="Z422" s="13">
        <v>0</v>
      </c>
      <c r="AA422" s="30" t="str">
        <f t="shared" si="35"/>
        <v>Production</v>
      </c>
    </row>
    <row r="423" spans="1:27" ht="14.4" x14ac:dyDescent="0.3">
      <c r="A423" s="13">
        <v>486</v>
      </c>
      <c r="B423" s="13">
        <v>486</v>
      </c>
      <c r="C423" s="13" t="s">
        <v>298</v>
      </c>
      <c r="D423" s="13" t="s">
        <v>2032</v>
      </c>
      <c r="E423" s="13" t="str">
        <f t="shared" si="36"/>
        <v>Bernard.ard Gill@bnna.com</v>
      </c>
      <c r="F423" s="13" t="s">
        <v>1667</v>
      </c>
      <c r="G423" s="20" t="s">
        <v>1820</v>
      </c>
      <c r="H423" s="20" t="s">
        <v>1833</v>
      </c>
      <c r="I423" s="13" t="s">
        <v>1836</v>
      </c>
      <c r="J423" s="13" t="s">
        <v>2033</v>
      </c>
      <c r="K423" s="13" t="s">
        <v>1731</v>
      </c>
      <c r="L423" s="20" t="s">
        <v>1808</v>
      </c>
      <c r="M423" s="13" t="s">
        <v>1760</v>
      </c>
      <c r="N423" s="13" t="s">
        <v>1787</v>
      </c>
      <c r="O423" s="15" t="s">
        <v>1989</v>
      </c>
      <c r="P423" s="13" t="s">
        <v>1790</v>
      </c>
      <c r="Q423" s="12">
        <f ca="1">RANDBETWEEN(1,2)</f>
        <v>1</v>
      </c>
      <c r="R423" s="13" t="s">
        <v>1797</v>
      </c>
      <c r="S423" s="13" t="s">
        <v>1794</v>
      </c>
      <c r="T423" s="17">
        <v>28962</v>
      </c>
      <c r="U423" s="17">
        <v>39555</v>
      </c>
      <c r="V423" s="17">
        <v>41746</v>
      </c>
      <c r="W423" s="17" t="s">
        <v>1798</v>
      </c>
      <c r="X423" s="17" t="s">
        <v>1996</v>
      </c>
      <c r="Y423" s="13">
        <f t="shared" ca="1" si="39"/>
        <v>35557</v>
      </c>
      <c r="Z423" s="13">
        <v>0</v>
      </c>
      <c r="AA423" s="30" t="str">
        <f t="shared" si="35"/>
        <v>Production</v>
      </c>
    </row>
    <row r="424" spans="1:27" ht="14.4" x14ac:dyDescent="0.3">
      <c r="A424" s="13">
        <v>487</v>
      </c>
      <c r="B424" s="13">
        <v>487</v>
      </c>
      <c r="C424" s="13" t="s">
        <v>690</v>
      </c>
      <c r="D424" s="13" t="s">
        <v>2032</v>
      </c>
      <c r="E424" s="13" t="str">
        <f t="shared" si="36"/>
        <v>Scott.Crosby@bnna.com</v>
      </c>
      <c r="F424" s="13" t="s">
        <v>1667</v>
      </c>
      <c r="G424" s="20" t="s">
        <v>1820</v>
      </c>
      <c r="H424" s="20" t="s">
        <v>1821</v>
      </c>
      <c r="I424" s="13" t="s">
        <v>1822</v>
      </c>
      <c r="J424" s="13" t="s">
        <v>2033</v>
      </c>
      <c r="K424" s="13" t="s">
        <v>1731</v>
      </c>
      <c r="L424" s="13" t="s">
        <v>1808</v>
      </c>
      <c r="M424" s="13" t="s">
        <v>1760</v>
      </c>
      <c r="N424" s="13" t="s">
        <v>1788</v>
      </c>
      <c r="O424" s="15" t="s">
        <v>1798</v>
      </c>
      <c r="P424" s="13" t="s">
        <v>1784</v>
      </c>
      <c r="Q424" s="12">
        <v>5</v>
      </c>
      <c r="R424" s="13" t="s">
        <v>1797</v>
      </c>
      <c r="S424" s="13" t="s">
        <v>1795</v>
      </c>
      <c r="T424" s="17">
        <v>25954</v>
      </c>
      <c r="U424" s="17">
        <v>38738</v>
      </c>
      <c r="V424" s="17">
        <v>41660</v>
      </c>
      <c r="W424" s="17" t="s">
        <v>1798</v>
      </c>
      <c r="X424" s="17" t="s">
        <v>1996</v>
      </c>
      <c r="Y424" s="13">
        <f ca="1">RANDBETWEEN(65000,100000)</f>
        <v>92054</v>
      </c>
      <c r="Z424" s="13">
        <f ca="1">RANDBETWEEN(2500,15000)</f>
        <v>10378</v>
      </c>
      <c r="AA424" s="30" t="str">
        <f t="shared" si="35"/>
        <v>Production</v>
      </c>
    </row>
    <row r="425" spans="1:27" ht="14.4" x14ac:dyDescent="0.3">
      <c r="A425" s="13">
        <v>488</v>
      </c>
      <c r="B425" s="13">
        <v>488</v>
      </c>
      <c r="C425" s="13" t="s">
        <v>509</v>
      </c>
      <c r="D425" s="13" t="s">
        <v>2032</v>
      </c>
      <c r="E425" s="13" t="str">
        <f t="shared" si="36"/>
        <v>Jerome.e Floyd@bnna.com</v>
      </c>
      <c r="F425" s="13" t="s">
        <v>1667</v>
      </c>
      <c r="G425" s="13" t="s">
        <v>1820</v>
      </c>
      <c r="H425" s="13" t="s">
        <v>1823</v>
      </c>
      <c r="I425" s="13" t="s">
        <v>1826</v>
      </c>
      <c r="J425" s="13" t="s">
        <v>2033</v>
      </c>
      <c r="K425" s="20" t="s">
        <v>1731</v>
      </c>
      <c r="L425" s="20" t="s">
        <v>1808</v>
      </c>
      <c r="M425" s="20" t="s">
        <v>1760</v>
      </c>
      <c r="N425" s="13" t="s">
        <v>1788</v>
      </c>
      <c r="O425" s="15" t="s">
        <v>1798</v>
      </c>
      <c r="P425" s="13" t="s">
        <v>1784</v>
      </c>
      <c r="Q425" s="12">
        <v>5</v>
      </c>
      <c r="R425" s="13" t="s">
        <v>1797</v>
      </c>
      <c r="S425" s="13" t="s">
        <v>1795</v>
      </c>
      <c r="T425" s="17">
        <v>23298</v>
      </c>
      <c r="U425" s="17">
        <v>33160</v>
      </c>
      <c r="V425" s="17">
        <v>41926</v>
      </c>
      <c r="W425" s="17" t="s">
        <v>1798</v>
      </c>
      <c r="X425" s="17" t="s">
        <v>1991</v>
      </c>
      <c r="Y425" s="13">
        <f ca="1">RANDBETWEEN(65000,100000)</f>
        <v>75375</v>
      </c>
      <c r="Z425" s="13">
        <f ca="1">RANDBETWEEN(2500,15000)</f>
        <v>7422</v>
      </c>
      <c r="AA425" s="30" t="str">
        <f t="shared" si="35"/>
        <v>Production</v>
      </c>
    </row>
    <row r="426" spans="1:27" ht="14.4" x14ac:dyDescent="0.3">
      <c r="A426" s="13">
        <v>489</v>
      </c>
      <c r="B426" s="13">
        <v>489</v>
      </c>
      <c r="C426" s="13" t="s">
        <v>62</v>
      </c>
      <c r="D426" s="13" t="s">
        <v>2032</v>
      </c>
      <c r="E426" s="13" t="str">
        <f t="shared" si="36"/>
        <v>Meredith.th Nguyen@bnna.com</v>
      </c>
      <c r="F426" s="13" t="s">
        <v>1668</v>
      </c>
      <c r="G426" s="20" t="s">
        <v>1820</v>
      </c>
      <c r="H426" s="20" t="s">
        <v>1833</v>
      </c>
      <c r="I426" s="13" t="s">
        <v>1836</v>
      </c>
      <c r="J426" s="13" t="s">
        <v>2033</v>
      </c>
      <c r="K426" s="13" t="s">
        <v>1731</v>
      </c>
      <c r="L426" s="20" t="s">
        <v>1808</v>
      </c>
      <c r="M426" s="13" t="s">
        <v>1760</v>
      </c>
      <c r="N426" s="13" t="s">
        <v>1787</v>
      </c>
      <c r="O426" s="15" t="s">
        <v>1989</v>
      </c>
      <c r="P426" s="13" t="s">
        <v>1790</v>
      </c>
      <c r="Q426" s="12">
        <f ca="1">RANDBETWEEN(1,2)</f>
        <v>1</v>
      </c>
      <c r="R426" s="13" t="s">
        <v>1797</v>
      </c>
      <c r="S426" s="13" t="s">
        <v>1795</v>
      </c>
      <c r="T426" s="17">
        <v>26642</v>
      </c>
      <c r="U426" s="17">
        <v>38330</v>
      </c>
      <c r="V426" s="17">
        <v>41982</v>
      </c>
      <c r="W426" s="17" t="s">
        <v>1798</v>
      </c>
      <c r="X426" s="17" t="s">
        <v>1991</v>
      </c>
      <c r="Y426" s="13">
        <f t="shared" ref="Y426:Y435" ca="1" si="40">RANDBETWEEN(35000,65000)</f>
        <v>60093</v>
      </c>
      <c r="Z426" s="13">
        <v>0</v>
      </c>
      <c r="AA426" s="30" t="str">
        <f t="shared" si="35"/>
        <v>Production</v>
      </c>
    </row>
    <row r="427" spans="1:27" ht="14.4" x14ac:dyDescent="0.3">
      <c r="A427" s="13">
        <v>490</v>
      </c>
      <c r="B427" s="13">
        <v>490</v>
      </c>
      <c r="C427" s="13" t="s">
        <v>990</v>
      </c>
      <c r="D427" s="13" t="s">
        <v>2032</v>
      </c>
      <c r="E427" s="13" t="str">
        <f t="shared" si="36"/>
        <v>Brennan.n Hayden@bnna.com</v>
      </c>
      <c r="F427" s="13" t="s">
        <v>1667</v>
      </c>
      <c r="G427" s="13" t="s">
        <v>1820</v>
      </c>
      <c r="H427" s="13" t="s">
        <v>1829</v>
      </c>
      <c r="I427" s="13" t="s">
        <v>1830</v>
      </c>
      <c r="J427" s="13" t="s">
        <v>1732</v>
      </c>
      <c r="K427" s="13" t="s">
        <v>1733</v>
      </c>
      <c r="L427" s="2" t="s">
        <v>1734</v>
      </c>
      <c r="M427" s="13" t="s">
        <v>1726</v>
      </c>
      <c r="N427" s="13" t="s">
        <v>1787</v>
      </c>
      <c r="O427" s="13" t="s">
        <v>1989</v>
      </c>
      <c r="P427" s="13" t="s">
        <v>1790</v>
      </c>
      <c r="Q427" s="12">
        <v>2</v>
      </c>
      <c r="R427" s="13" t="s">
        <v>1797</v>
      </c>
      <c r="S427" s="13" t="s">
        <v>1795</v>
      </c>
      <c r="T427" s="17">
        <v>22094</v>
      </c>
      <c r="U427" s="17">
        <v>37069</v>
      </c>
      <c r="V427" s="17">
        <v>41817</v>
      </c>
      <c r="W427" s="17" t="s">
        <v>1798</v>
      </c>
      <c r="X427" s="17" t="s">
        <v>1991</v>
      </c>
      <c r="Y427" s="13">
        <f t="shared" ca="1" si="40"/>
        <v>44704</v>
      </c>
      <c r="Z427" s="13">
        <v>0</v>
      </c>
      <c r="AA427" s="30" t="str">
        <f t="shared" si="35"/>
        <v>Production</v>
      </c>
    </row>
    <row r="428" spans="1:27" ht="14.4" x14ac:dyDescent="0.3">
      <c r="A428" s="13">
        <v>491</v>
      </c>
      <c r="B428" s="13">
        <v>491</v>
      </c>
      <c r="C428" s="13" t="s">
        <v>678</v>
      </c>
      <c r="D428" s="13" t="s">
        <v>2032</v>
      </c>
      <c r="E428" s="13" t="str">
        <f t="shared" si="36"/>
        <v>Roderick. Albiñana@bnna.com</v>
      </c>
      <c r="F428" s="13" t="s">
        <v>1667</v>
      </c>
      <c r="G428" s="20" t="s">
        <v>1820</v>
      </c>
      <c r="H428" s="20" t="s">
        <v>1833</v>
      </c>
      <c r="I428" s="13" t="s">
        <v>1836</v>
      </c>
      <c r="J428" s="13" t="s">
        <v>1732</v>
      </c>
      <c r="K428" s="13" t="s">
        <v>1733</v>
      </c>
      <c r="L428" s="2" t="s">
        <v>1734</v>
      </c>
      <c r="M428" s="13" t="s">
        <v>1726</v>
      </c>
      <c r="N428" s="13" t="s">
        <v>1787</v>
      </c>
      <c r="O428" s="15" t="s">
        <v>1989</v>
      </c>
      <c r="P428" s="13" t="s">
        <v>1790</v>
      </c>
      <c r="Q428" s="12">
        <f ca="1">RANDBETWEEN(1,2)</f>
        <v>2</v>
      </c>
      <c r="R428" s="13" t="s">
        <v>1797</v>
      </c>
      <c r="S428" s="13" t="s">
        <v>1791</v>
      </c>
      <c r="T428" s="17">
        <v>30780</v>
      </c>
      <c r="U428" s="17">
        <v>38815</v>
      </c>
      <c r="V428" s="17">
        <v>41737</v>
      </c>
      <c r="W428" s="17" t="s">
        <v>1798</v>
      </c>
      <c r="X428" s="17" t="s">
        <v>1991</v>
      </c>
      <c r="Y428" s="13">
        <f t="shared" ca="1" si="40"/>
        <v>48533</v>
      </c>
      <c r="Z428" s="13">
        <v>0</v>
      </c>
      <c r="AA428" s="30" t="str">
        <f t="shared" si="35"/>
        <v>Production</v>
      </c>
    </row>
    <row r="429" spans="1:27" ht="14.4" x14ac:dyDescent="0.3">
      <c r="A429" s="13">
        <v>492</v>
      </c>
      <c r="B429" s="13">
        <v>492</v>
      </c>
      <c r="C429" s="13" t="s">
        <v>725</v>
      </c>
      <c r="D429" s="13" t="s">
        <v>2032</v>
      </c>
      <c r="E429" s="13" t="str">
        <f t="shared" si="36"/>
        <v>Tyrone. Walton@bnna.com</v>
      </c>
      <c r="F429" s="13" t="s">
        <v>1667</v>
      </c>
      <c r="G429" s="13" t="s">
        <v>1820</v>
      </c>
      <c r="H429" s="13" t="s">
        <v>1823</v>
      </c>
      <c r="I429" s="13" t="s">
        <v>1824</v>
      </c>
      <c r="J429" s="13" t="s">
        <v>1732</v>
      </c>
      <c r="K429" s="20" t="s">
        <v>1733</v>
      </c>
      <c r="L429" s="2" t="s">
        <v>1734</v>
      </c>
      <c r="M429" s="20" t="s">
        <v>1726</v>
      </c>
      <c r="N429" s="13" t="s">
        <v>1787</v>
      </c>
      <c r="O429" s="13" t="s">
        <v>1989</v>
      </c>
      <c r="P429" s="13" t="s">
        <v>1790</v>
      </c>
      <c r="Q429" s="12">
        <v>2</v>
      </c>
      <c r="R429" s="13" t="s">
        <v>1797</v>
      </c>
      <c r="S429" s="13" t="s">
        <v>1794</v>
      </c>
      <c r="T429" s="17">
        <v>19615</v>
      </c>
      <c r="U429" s="17">
        <v>27650</v>
      </c>
      <c r="V429" s="17">
        <v>41895</v>
      </c>
      <c r="W429" s="17" t="s">
        <v>1798</v>
      </c>
      <c r="X429" s="17" t="s">
        <v>1991</v>
      </c>
      <c r="Y429" s="13">
        <f t="shared" ca="1" si="40"/>
        <v>39245</v>
      </c>
      <c r="Z429" s="13">
        <v>0</v>
      </c>
      <c r="AA429" s="30" t="str">
        <f t="shared" si="35"/>
        <v>Production</v>
      </c>
    </row>
    <row r="430" spans="1:27" ht="14.4" x14ac:dyDescent="0.3">
      <c r="A430" s="13">
        <v>493</v>
      </c>
      <c r="B430" s="13">
        <v>493</v>
      </c>
      <c r="C430" s="1" t="s">
        <v>1295</v>
      </c>
      <c r="D430" s="13" t="s">
        <v>2032</v>
      </c>
      <c r="E430" s="13" t="str">
        <f t="shared" si="36"/>
        <v>Denton.Mccarty@bnna.com</v>
      </c>
      <c r="F430" s="13" t="s">
        <v>1667</v>
      </c>
      <c r="G430" s="13" t="s">
        <v>1820</v>
      </c>
      <c r="H430" s="13" t="s">
        <v>1823</v>
      </c>
      <c r="I430" s="13" t="s">
        <v>1824</v>
      </c>
      <c r="J430" s="13" t="s">
        <v>1732</v>
      </c>
      <c r="K430" s="20" t="s">
        <v>1733</v>
      </c>
      <c r="L430" s="2" t="s">
        <v>1734</v>
      </c>
      <c r="M430" s="20" t="s">
        <v>1726</v>
      </c>
      <c r="N430" s="13" t="s">
        <v>1787</v>
      </c>
      <c r="O430" s="13" t="s">
        <v>1989</v>
      </c>
      <c r="P430" s="13" t="s">
        <v>1784</v>
      </c>
      <c r="Q430" s="12">
        <v>3</v>
      </c>
      <c r="R430" s="13" t="s">
        <v>1797</v>
      </c>
      <c r="S430" s="13" t="s">
        <v>1791</v>
      </c>
      <c r="T430" s="17">
        <v>21503</v>
      </c>
      <c r="U430" s="17">
        <v>34287</v>
      </c>
      <c r="V430" s="17">
        <v>41957</v>
      </c>
      <c r="W430" s="17" t="s">
        <v>1798</v>
      </c>
      <c r="X430" s="17" t="s">
        <v>1997</v>
      </c>
      <c r="Y430" s="13">
        <f t="shared" ca="1" si="40"/>
        <v>49822</v>
      </c>
      <c r="Z430" s="13">
        <f ca="1">RANDBETWEEN(0,3000)</f>
        <v>704</v>
      </c>
      <c r="AA430" s="30" t="str">
        <f t="shared" si="35"/>
        <v>Production</v>
      </c>
    </row>
    <row r="431" spans="1:27" ht="14.4" x14ac:dyDescent="0.3">
      <c r="A431" s="13">
        <v>494</v>
      </c>
      <c r="B431" s="13">
        <v>494</v>
      </c>
      <c r="C431" s="1" t="s">
        <v>1070</v>
      </c>
      <c r="D431" s="13" t="s">
        <v>2032</v>
      </c>
      <c r="E431" s="13" t="str">
        <f t="shared" si="36"/>
        <v>Aladdin.din Gill@bnna.com</v>
      </c>
      <c r="F431" s="13" t="s">
        <v>1667</v>
      </c>
      <c r="G431" s="20" t="s">
        <v>1820</v>
      </c>
      <c r="H431" s="20" t="s">
        <v>1821</v>
      </c>
      <c r="I431" s="13" t="s">
        <v>1827</v>
      </c>
      <c r="J431" s="13" t="s">
        <v>1732</v>
      </c>
      <c r="K431" s="13" t="s">
        <v>1733</v>
      </c>
      <c r="L431" s="2" t="s">
        <v>1734</v>
      </c>
      <c r="M431" s="13" t="s">
        <v>1726</v>
      </c>
      <c r="N431" s="13" t="s">
        <v>1787</v>
      </c>
      <c r="O431" s="13" t="s">
        <v>1989</v>
      </c>
      <c r="P431" s="13" t="s">
        <v>1784</v>
      </c>
      <c r="Q431" s="12">
        <v>3</v>
      </c>
      <c r="R431" s="13" t="s">
        <v>1797</v>
      </c>
      <c r="S431" s="13" t="s">
        <v>1795</v>
      </c>
      <c r="T431" s="17">
        <v>25248</v>
      </c>
      <c r="U431" s="17">
        <v>39858</v>
      </c>
      <c r="V431" s="17">
        <v>41684</v>
      </c>
      <c r="W431" s="17" t="s">
        <v>1798</v>
      </c>
      <c r="X431" s="17" t="s">
        <v>1997</v>
      </c>
      <c r="Y431" s="13">
        <f t="shared" ca="1" si="40"/>
        <v>49041</v>
      </c>
      <c r="Z431" s="13">
        <f ca="1">RANDBETWEEN(2500,10000)</f>
        <v>3122</v>
      </c>
      <c r="AA431" s="30" t="str">
        <f t="shared" si="35"/>
        <v>Production</v>
      </c>
    </row>
    <row r="432" spans="1:27" ht="14.4" x14ac:dyDescent="0.3">
      <c r="A432" s="13">
        <v>495</v>
      </c>
      <c r="B432" s="13">
        <v>495</v>
      </c>
      <c r="C432" s="13" t="s">
        <v>357</v>
      </c>
      <c r="D432" s="13" t="s">
        <v>2032</v>
      </c>
      <c r="E432" s="13" t="str">
        <f t="shared" si="36"/>
        <v>Daniel.chenker@bnna.com</v>
      </c>
      <c r="F432" s="13" t="s">
        <v>1667</v>
      </c>
      <c r="G432" s="13" t="s">
        <v>1820</v>
      </c>
      <c r="H432" s="13" t="s">
        <v>1823</v>
      </c>
      <c r="I432" s="13" t="s">
        <v>1824</v>
      </c>
      <c r="J432" s="13" t="s">
        <v>1732</v>
      </c>
      <c r="K432" s="20" t="s">
        <v>1733</v>
      </c>
      <c r="L432" s="2" t="s">
        <v>1734</v>
      </c>
      <c r="M432" s="20" t="s">
        <v>1726</v>
      </c>
      <c r="N432" s="13" t="s">
        <v>1787</v>
      </c>
      <c r="O432" s="13" t="s">
        <v>1989</v>
      </c>
      <c r="P432" s="13" t="s">
        <v>1790</v>
      </c>
      <c r="Q432" s="12">
        <v>2</v>
      </c>
      <c r="R432" s="13" t="s">
        <v>1797</v>
      </c>
      <c r="S432" s="13" t="s">
        <v>1796</v>
      </c>
      <c r="T432" s="17">
        <v>22699</v>
      </c>
      <c r="U432" s="17">
        <v>39866</v>
      </c>
      <c r="V432" s="17">
        <v>41692</v>
      </c>
      <c r="W432" s="17" t="s">
        <v>1798</v>
      </c>
      <c r="X432" s="17" t="s">
        <v>1997</v>
      </c>
      <c r="Y432" s="13">
        <f t="shared" ca="1" si="40"/>
        <v>36010</v>
      </c>
      <c r="Z432" s="13">
        <v>0</v>
      </c>
      <c r="AA432" s="30" t="str">
        <f t="shared" si="35"/>
        <v>Production</v>
      </c>
    </row>
    <row r="433" spans="1:27" ht="14.4" x14ac:dyDescent="0.3">
      <c r="A433" s="13">
        <v>496</v>
      </c>
      <c r="B433" s="13">
        <v>496</v>
      </c>
      <c r="C433" s="1" t="s">
        <v>907</v>
      </c>
      <c r="D433" s="13" t="s">
        <v>2032</v>
      </c>
      <c r="E433" s="13" t="str">
        <f t="shared" si="36"/>
        <v>Kelly.imenez@bnna.com</v>
      </c>
      <c r="F433" s="13" t="s">
        <v>1667</v>
      </c>
      <c r="G433" s="20" t="s">
        <v>1820</v>
      </c>
      <c r="H433" s="20" t="s">
        <v>1821</v>
      </c>
      <c r="I433" s="13" t="s">
        <v>1827</v>
      </c>
      <c r="J433" s="13" t="s">
        <v>1732</v>
      </c>
      <c r="K433" s="13" t="s">
        <v>1733</v>
      </c>
      <c r="L433" s="2" t="s">
        <v>1734</v>
      </c>
      <c r="M433" s="13" t="s">
        <v>1726</v>
      </c>
      <c r="N433" s="13" t="s">
        <v>1787</v>
      </c>
      <c r="O433" s="13" t="s">
        <v>1989</v>
      </c>
      <c r="P433" s="13" t="s">
        <v>1784</v>
      </c>
      <c r="Q433" s="12">
        <v>3</v>
      </c>
      <c r="R433" s="13" t="s">
        <v>1797</v>
      </c>
      <c r="S433" s="13" t="s">
        <v>1795</v>
      </c>
      <c r="T433" s="17">
        <v>19897</v>
      </c>
      <c r="U433" s="17">
        <v>37064</v>
      </c>
      <c r="V433" s="17">
        <v>41812</v>
      </c>
      <c r="W433" s="17" t="s">
        <v>1798</v>
      </c>
      <c r="X433" s="17" t="s">
        <v>1997</v>
      </c>
      <c r="Y433" s="13">
        <f t="shared" ca="1" si="40"/>
        <v>61799</v>
      </c>
      <c r="Z433" s="13">
        <f ca="1">RANDBETWEEN(0,3000)</f>
        <v>647</v>
      </c>
      <c r="AA433" s="30" t="str">
        <f t="shared" si="35"/>
        <v>Production</v>
      </c>
    </row>
    <row r="434" spans="1:27" ht="14.4" x14ac:dyDescent="0.3">
      <c r="A434" s="13">
        <v>497</v>
      </c>
      <c r="B434" s="13">
        <v>497</v>
      </c>
      <c r="C434" s="1" t="s">
        <v>1132</v>
      </c>
      <c r="D434" s="13" t="s">
        <v>2032</v>
      </c>
      <c r="E434" s="13" t="str">
        <f t="shared" si="36"/>
        <v>Deacon.on Neal@bnna.com</v>
      </c>
      <c r="F434" s="13" t="s">
        <v>1667</v>
      </c>
      <c r="G434" s="20" t="s">
        <v>1820</v>
      </c>
      <c r="H434" s="20" t="s">
        <v>1821</v>
      </c>
      <c r="I434" s="13" t="s">
        <v>1825</v>
      </c>
      <c r="J434" s="13" t="s">
        <v>1732</v>
      </c>
      <c r="K434" s="13" t="s">
        <v>1733</v>
      </c>
      <c r="L434" s="2" t="s">
        <v>1734</v>
      </c>
      <c r="M434" s="13" t="s">
        <v>1726</v>
      </c>
      <c r="N434" s="13" t="s">
        <v>1787</v>
      </c>
      <c r="O434" s="13" t="s">
        <v>1989</v>
      </c>
      <c r="P434" s="13" t="s">
        <v>1784</v>
      </c>
      <c r="Q434" s="12">
        <v>3</v>
      </c>
      <c r="R434" s="13" t="s">
        <v>1797</v>
      </c>
      <c r="S434" s="13" t="s">
        <v>1795</v>
      </c>
      <c r="T434" s="17">
        <v>19194</v>
      </c>
      <c r="U434" s="17">
        <v>30516</v>
      </c>
      <c r="V434" s="17">
        <v>41839</v>
      </c>
      <c r="W434" s="17" t="s">
        <v>1798</v>
      </c>
      <c r="X434" s="17" t="s">
        <v>1997</v>
      </c>
      <c r="Y434" s="13">
        <f t="shared" ca="1" si="40"/>
        <v>38358</v>
      </c>
      <c r="Z434" s="13">
        <f ca="1">RANDBETWEEN(2500,10000)</f>
        <v>3153</v>
      </c>
      <c r="AA434" s="30" t="str">
        <f t="shared" si="35"/>
        <v>Production</v>
      </c>
    </row>
    <row r="435" spans="1:27" ht="14.4" x14ac:dyDescent="0.3">
      <c r="A435" s="13">
        <v>498</v>
      </c>
      <c r="B435" s="13">
        <v>498</v>
      </c>
      <c r="C435" s="13" t="s">
        <v>404</v>
      </c>
      <c r="D435" s="13" t="s">
        <v>2032</v>
      </c>
      <c r="E435" s="13" t="str">
        <f t="shared" si="36"/>
        <v>Eric.arson@bnna.com</v>
      </c>
      <c r="F435" s="13" t="s">
        <v>1667</v>
      </c>
      <c r="G435" s="13" t="s">
        <v>1820</v>
      </c>
      <c r="H435" s="13" t="s">
        <v>1823</v>
      </c>
      <c r="I435" s="13" t="s">
        <v>1824</v>
      </c>
      <c r="J435" s="13" t="s">
        <v>1732</v>
      </c>
      <c r="K435" s="20" t="s">
        <v>1733</v>
      </c>
      <c r="L435" s="2" t="s">
        <v>1734</v>
      </c>
      <c r="M435" s="20" t="s">
        <v>1726</v>
      </c>
      <c r="N435" s="13" t="s">
        <v>1787</v>
      </c>
      <c r="O435" s="13" t="s">
        <v>1989</v>
      </c>
      <c r="P435" s="13" t="s">
        <v>1790</v>
      </c>
      <c r="Q435" s="12">
        <v>2</v>
      </c>
      <c r="R435" s="13" t="s">
        <v>1797</v>
      </c>
      <c r="S435" s="13" t="s">
        <v>1791</v>
      </c>
      <c r="T435" s="17">
        <v>19330</v>
      </c>
      <c r="U435" s="17">
        <v>30287</v>
      </c>
      <c r="V435" s="17">
        <v>41975</v>
      </c>
      <c r="W435" s="17" t="s">
        <v>1798</v>
      </c>
      <c r="X435" s="17" t="s">
        <v>1997</v>
      </c>
      <c r="Y435" s="13">
        <f t="shared" ca="1" si="40"/>
        <v>50788</v>
      </c>
      <c r="Z435" s="13">
        <v>0</v>
      </c>
      <c r="AA435" s="30" t="str">
        <f t="shared" si="35"/>
        <v>Production</v>
      </c>
    </row>
    <row r="436" spans="1:27" ht="14.4" x14ac:dyDescent="0.3">
      <c r="A436" s="13">
        <v>499</v>
      </c>
      <c r="B436" s="13">
        <v>499</v>
      </c>
      <c r="C436" s="13" t="s">
        <v>972</v>
      </c>
      <c r="D436" s="13" t="s">
        <v>2032</v>
      </c>
      <c r="E436" s="13" t="str">
        <f t="shared" si="36"/>
        <v>Slade.Acosta@bnna.com</v>
      </c>
      <c r="F436" s="13" t="s">
        <v>1667</v>
      </c>
      <c r="G436" s="20" t="s">
        <v>1820</v>
      </c>
      <c r="H436" s="20" t="s">
        <v>1821</v>
      </c>
      <c r="I436" s="13" t="s">
        <v>1822</v>
      </c>
      <c r="J436" s="13" t="s">
        <v>1732</v>
      </c>
      <c r="K436" s="13" t="s">
        <v>1733</v>
      </c>
      <c r="L436" s="2" t="s">
        <v>1734</v>
      </c>
      <c r="M436" s="13" t="s">
        <v>1726</v>
      </c>
      <c r="N436" s="13" t="s">
        <v>1788</v>
      </c>
      <c r="O436" s="15" t="s">
        <v>1798</v>
      </c>
      <c r="P436" s="13" t="s">
        <v>1784</v>
      </c>
      <c r="Q436" s="12">
        <v>5</v>
      </c>
      <c r="R436" s="13" t="s">
        <v>1785</v>
      </c>
      <c r="S436" s="13" t="s">
        <v>1795</v>
      </c>
      <c r="T436" s="17">
        <v>24473</v>
      </c>
      <c r="U436" s="17">
        <v>35796</v>
      </c>
      <c r="V436" s="17">
        <v>41640</v>
      </c>
      <c r="W436" s="17" t="s">
        <v>1798</v>
      </c>
      <c r="X436" s="17" t="s">
        <v>1991</v>
      </c>
      <c r="Y436" s="13">
        <f ca="1">RANDBETWEEN(65000,100000)</f>
        <v>87935</v>
      </c>
      <c r="Z436" s="13">
        <f ca="1">RANDBETWEEN(2500,15000)</f>
        <v>6898</v>
      </c>
      <c r="AA436" s="30" t="str">
        <f t="shared" si="35"/>
        <v>Production</v>
      </c>
    </row>
    <row r="437" spans="1:27" ht="14.4" x14ac:dyDescent="0.3">
      <c r="A437" s="13">
        <v>500</v>
      </c>
      <c r="B437" s="13">
        <v>500</v>
      </c>
      <c r="C437" s="1" t="s">
        <v>1353</v>
      </c>
      <c r="D437" s="13" t="s">
        <v>2032</v>
      </c>
      <c r="E437" s="13" t="str">
        <f t="shared" si="36"/>
        <v>Craig.Mcleod@bnna.com</v>
      </c>
      <c r="F437" s="13" t="s">
        <v>1667</v>
      </c>
      <c r="G437" s="13" t="s">
        <v>1820</v>
      </c>
      <c r="H437" s="13" t="s">
        <v>1823</v>
      </c>
      <c r="I437" s="13" t="s">
        <v>1824</v>
      </c>
      <c r="J437" s="13" t="s">
        <v>1732</v>
      </c>
      <c r="K437" s="20" t="s">
        <v>1733</v>
      </c>
      <c r="L437" s="2" t="s">
        <v>1734</v>
      </c>
      <c r="M437" s="20" t="s">
        <v>1726</v>
      </c>
      <c r="N437" s="13" t="s">
        <v>1787</v>
      </c>
      <c r="O437" s="13" t="s">
        <v>1989</v>
      </c>
      <c r="P437" s="13" t="s">
        <v>1790</v>
      </c>
      <c r="Q437" s="12">
        <v>2</v>
      </c>
      <c r="R437" s="13" t="s">
        <v>1785</v>
      </c>
      <c r="S437" s="13" t="s">
        <v>1791</v>
      </c>
      <c r="T437" s="17">
        <v>22698</v>
      </c>
      <c r="U437" s="17">
        <v>39865</v>
      </c>
      <c r="V437" s="17">
        <v>41691</v>
      </c>
      <c r="W437" s="17" t="s">
        <v>1989</v>
      </c>
      <c r="X437" s="17" t="s">
        <v>1997</v>
      </c>
      <c r="Y437" s="13">
        <f t="shared" ref="Y437:Y444" ca="1" si="41">RANDBETWEEN(35000,65000)</f>
        <v>59961</v>
      </c>
      <c r="Z437" s="13">
        <v>0</v>
      </c>
      <c r="AA437" s="30" t="str">
        <f t="shared" si="35"/>
        <v>Production</v>
      </c>
    </row>
    <row r="438" spans="1:27" ht="14.4" x14ac:dyDescent="0.3">
      <c r="A438" s="13">
        <v>501</v>
      </c>
      <c r="B438" s="13">
        <v>501</v>
      </c>
      <c r="C438" s="13" t="s">
        <v>507</v>
      </c>
      <c r="D438" s="13" t="s">
        <v>2032</v>
      </c>
      <c r="E438" s="13" t="str">
        <f t="shared" si="36"/>
        <v>Jennifer. Chambers@bnna.com</v>
      </c>
      <c r="F438" s="13" t="s">
        <v>1668</v>
      </c>
      <c r="G438" s="13" t="s">
        <v>1820</v>
      </c>
      <c r="H438" s="13" t="s">
        <v>1823</v>
      </c>
      <c r="I438" s="13" t="s">
        <v>1824</v>
      </c>
      <c r="J438" s="13" t="s">
        <v>1732</v>
      </c>
      <c r="K438" s="20" t="s">
        <v>1733</v>
      </c>
      <c r="L438" s="2" t="s">
        <v>1734</v>
      </c>
      <c r="M438" s="20" t="s">
        <v>1726</v>
      </c>
      <c r="N438" s="13" t="s">
        <v>1787</v>
      </c>
      <c r="O438" s="13" t="s">
        <v>1989</v>
      </c>
      <c r="P438" s="13" t="s">
        <v>1784</v>
      </c>
      <c r="Q438" s="12">
        <v>3</v>
      </c>
      <c r="R438" s="13" t="s">
        <v>1785</v>
      </c>
      <c r="S438" s="13" t="s">
        <v>1792</v>
      </c>
      <c r="T438" s="17">
        <v>24386</v>
      </c>
      <c r="U438" s="17">
        <v>41553</v>
      </c>
      <c r="V438" s="17">
        <v>41918</v>
      </c>
      <c r="W438" s="17" t="s">
        <v>1798</v>
      </c>
      <c r="X438" s="17" t="s">
        <v>1997</v>
      </c>
      <c r="Y438" s="13">
        <f t="shared" ca="1" si="41"/>
        <v>53662</v>
      </c>
      <c r="Z438" s="13">
        <f ca="1">RANDBETWEEN(2500,10000)</f>
        <v>4814</v>
      </c>
      <c r="AA438" s="30" t="str">
        <f t="shared" si="35"/>
        <v>Production</v>
      </c>
    </row>
    <row r="439" spans="1:27" ht="14.4" x14ac:dyDescent="0.3">
      <c r="A439" s="13">
        <v>502</v>
      </c>
      <c r="B439" s="13">
        <v>502</v>
      </c>
      <c r="C439" s="13" t="s">
        <v>222</v>
      </c>
      <c r="D439" s="13" t="s">
        <v>2032</v>
      </c>
      <c r="E439" s="13" t="str">
        <f t="shared" si="36"/>
        <v>Basmus.nskiöld@bnna.com</v>
      </c>
      <c r="F439" s="13" t="s">
        <v>1667</v>
      </c>
      <c r="G439" s="20" t="s">
        <v>1820</v>
      </c>
      <c r="H439" s="13" t="s">
        <v>1823</v>
      </c>
      <c r="I439" s="20" t="s">
        <v>1824</v>
      </c>
      <c r="J439" s="13" t="s">
        <v>1732</v>
      </c>
      <c r="K439" s="20" t="s">
        <v>1733</v>
      </c>
      <c r="L439" s="2" t="s">
        <v>1734</v>
      </c>
      <c r="M439" s="20" t="s">
        <v>1726</v>
      </c>
      <c r="N439" s="13" t="s">
        <v>1787</v>
      </c>
      <c r="O439" s="13" t="s">
        <v>1989</v>
      </c>
      <c r="P439" s="13" t="s">
        <v>1784</v>
      </c>
      <c r="Q439" s="12">
        <v>3</v>
      </c>
      <c r="R439" s="13" t="s">
        <v>1797</v>
      </c>
      <c r="S439" s="13" t="s">
        <v>1791</v>
      </c>
      <c r="T439" s="17">
        <v>28137</v>
      </c>
      <c r="U439" s="17">
        <v>41286</v>
      </c>
      <c r="V439" s="17">
        <v>41651</v>
      </c>
      <c r="W439" s="17" t="s">
        <v>1798</v>
      </c>
      <c r="X439" s="17" t="s">
        <v>1997</v>
      </c>
      <c r="Y439" s="13">
        <f t="shared" ca="1" si="41"/>
        <v>63797</v>
      </c>
      <c r="Z439" s="13">
        <f ca="1">RANDBETWEEN(0,3000)</f>
        <v>79</v>
      </c>
      <c r="AA439" s="30" t="str">
        <f t="shared" si="35"/>
        <v>Production</v>
      </c>
    </row>
    <row r="440" spans="1:27" ht="14.4" x14ac:dyDescent="0.3">
      <c r="A440" s="13">
        <v>503</v>
      </c>
      <c r="B440" s="13">
        <v>503</v>
      </c>
      <c r="C440" s="1" t="s">
        <v>1278</v>
      </c>
      <c r="D440" s="13" t="s">
        <v>2032</v>
      </c>
      <c r="E440" s="13" t="str">
        <f t="shared" si="36"/>
        <v>Daniel.Lindsey@bnna.com</v>
      </c>
      <c r="F440" s="13" t="s">
        <v>1667</v>
      </c>
      <c r="G440" s="13" t="s">
        <v>1820</v>
      </c>
      <c r="H440" s="13" t="s">
        <v>1823</v>
      </c>
      <c r="I440" s="13" t="s">
        <v>1824</v>
      </c>
      <c r="J440" s="13" t="s">
        <v>1732</v>
      </c>
      <c r="K440" s="20" t="s">
        <v>1733</v>
      </c>
      <c r="L440" s="2" t="s">
        <v>1734</v>
      </c>
      <c r="M440" s="20" t="s">
        <v>1726</v>
      </c>
      <c r="N440" s="13" t="s">
        <v>1787</v>
      </c>
      <c r="O440" s="13" t="s">
        <v>1989</v>
      </c>
      <c r="P440" s="13" t="s">
        <v>1784</v>
      </c>
      <c r="Q440" s="12">
        <v>3</v>
      </c>
      <c r="R440" s="13" t="s">
        <v>1797</v>
      </c>
      <c r="S440" s="13" t="s">
        <v>1794</v>
      </c>
      <c r="T440" s="17">
        <v>27770</v>
      </c>
      <c r="U440" s="17">
        <v>36536</v>
      </c>
      <c r="V440" s="17">
        <v>41650</v>
      </c>
      <c r="W440" s="17" t="s">
        <v>1798</v>
      </c>
      <c r="X440" s="17" t="s">
        <v>1994</v>
      </c>
      <c r="Y440" s="13">
        <f t="shared" ca="1" si="41"/>
        <v>38430</v>
      </c>
      <c r="Z440" s="13">
        <f ca="1">RANDBETWEEN(0,3000)</f>
        <v>1090</v>
      </c>
      <c r="AA440" s="30" t="str">
        <f t="shared" si="35"/>
        <v>Production</v>
      </c>
    </row>
    <row r="441" spans="1:27" ht="14.4" x14ac:dyDescent="0.3">
      <c r="A441" s="13">
        <v>504</v>
      </c>
      <c r="B441" s="13">
        <v>504</v>
      </c>
      <c r="C441" s="1" t="s">
        <v>1598</v>
      </c>
      <c r="D441" s="13" t="s">
        <v>2032</v>
      </c>
      <c r="E441" s="13" t="str">
        <f t="shared" si="36"/>
        <v>Libby. Lloyd@bnna.com</v>
      </c>
      <c r="F441" s="13" t="s">
        <v>1668</v>
      </c>
      <c r="G441" s="20" t="s">
        <v>1820</v>
      </c>
      <c r="H441" s="20" t="s">
        <v>1833</v>
      </c>
      <c r="I441" s="13" t="s">
        <v>1836</v>
      </c>
      <c r="J441" s="13" t="s">
        <v>1732</v>
      </c>
      <c r="K441" s="13" t="s">
        <v>1733</v>
      </c>
      <c r="L441" s="2" t="s">
        <v>1734</v>
      </c>
      <c r="M441" s="13" t="s">
        <v>1726</v>
      </c>
      <c r="N441" s="13" t="s">
        <v>1787</v>
      </c>
      <c r="O441" s="15" t="s">
        <v>1989</v>
      </c>
      <c r="P441" s="13" t="s">
        <v>1790</v>
      </c>
      <c r="Q441" s="12">
        <f ca="1">RANDBETWEEN(1,2)</f>
        <v>1</v>
      </c>
      <c r="R441" s="13" t="s">
        <v>1797</v>
      </c>
      <c r="S441" s="13" t="s">
        <v>1795</v>
      </c>
      <c r="T441" s="17">
        <v>19621</v>
      </c>
      <c r="U441" s="17">
        <v>35692</v>
      </c>
      <c r="V441" s="17">
        <v>41901</v>
      </c>
      <c r="W441" s="17" t="s">
        <v>1798</v>
      </c>
      <c r="X441" s="17" t="s">
        <v>1991</v>
      </c>
      <c r="Y441" s="13">
        <f t="shared" ca="1" si="41"/>
        <v>35833</v>
      </c>
      <c r="Z441" s="13">
        <v>0</v>
      </c>
      <c r="AA441" s="30" t="str">
        <f t="shared" si="35"/>
        <v>Production</v>
      </c>
    </row>
    <row r="442" spans="1:27" ht="14.4" x14ac:dyDescent="0.3">
      <c r="A442" s="13">
        <v>505</v>
      </c>
      <c r="B442" s="13">
        <v>505</v>
      </c>
      <c r="C442" s="1" t="s">
        <v>1604</v>
      </c>
      <c r="D442" s="13" t="s">
        <v>2032</v>
      </c>
      <c r="E442" s="13" t="str">
        <f t="shared" si="36"/>
        <v>Alyssa. Conway@bnna.com</v>
      </c>
      <c r="F442" s="13" t="s">
        <v>1668</v>
      </c>
      <c r="G442" s="13" t="s">
        <v>1820</v>
      </c>
      <c r="H442" s="13" t="s">
        <v>1829</v>
      </c>
      <c r="I442" s="13" t="s">
        <v>1830</v>
      </c>
      <c r="J442" s="13" t="s">
        <v>1732</v>
      </c>
      <c r="K442" s="13" t="s">
        <v>1733</v>
      </c>
      <c r="L442" s="2" t="s">
        <v>1734</v>
      </c>
      <c r="M442" s="13" t="s">
        <v>1726</v>
      </c>
      <c r="N442" s="13" t="s">
        <v>1787</v>
      </c>
      <c r="O442" s="13" t="s">
        <v>1989</v>
      </c>
      <c r="P442" s="13" t="s">
        <v>1790</v>
      </c>
      <c r="Q442" s="12">
        <v>2</v>
      </c>
      <c r="R442" s="13" t="s">
        <v>1799</v>
      </c>
      <c r="S442" s="13" t="s">
        <v>1795</v>
      </c>
      <c r="T442" s="17">
        <v>32759</v>
      </c>
      <c r="U442" s="17">
        <v>40429</v>
      </c>
      <c r="V442" s="17">
        <v>41890</v>
      </c>
      <c r="W442" s="17" t="s">
        <v>1798</v>
      </c>
      <c r="X442" s="17" t="s">
        <v>1993</v>
      </c>
      <c r="Y442" s="13">
        <f t="shared" ca="1" si="41"/>
        <v>59585</v>
      </c>
      <c r="Z442" s="13">
        <v>0</v>
      </c>
      <c r="AA442" s="30" t="str">
        <f t="shared" si="35"/>
        <v>Production</v>
      </c>
    </row>
    <row r="443" spans="1:27" ht="14.4" x14ac:dyDescent="0.3">
      <c r="A443" s="13">
        <v>506</v>
      </c>
      <c r="B443" s="13">
        <v>506</v>
      </c>
      <c r="C443" s="1" t="s">
        <v>881</v>
      </c>
      <c r="D443" s="13" t="s">
        <v>2032</v>
      </c>
      <c r="E443" s="13" t="str">
        <f t="shared" si="36"/>
        <v>Rigel.Walker@bnna.com</v>
      </c>
      <c r="F443" s="13" t="s">
        <v>1667</v>
      </c>
      <c r="G443" s="13" t="s">
        <v>1820</v>
      </c>
      <c r="H443" s="13" t="s">
        <v>1829</v>
      </c>
      <c r="I443" s="13" t="s">
        <v>1830</v>
      </c>
      <c r="J443" s="13" t="s">
        <v>1732</v>
      </c>
      <c r="K443" s="13" t="s">
        <v>1733</v>
      </c>
      <c r="L443" s="2" t="s">
        <v>1734</v>
      </c>
      <c r="M443" s="13" t="s">
        <v>1726</v>
      </c>
      <c r="N443" s="13" t="s">
        <v>1787</v>
      </c>
      <c r="O443" s="13" t="s">
        <v>1989</v>
      </c>
      <c r="P443" s="13" t="s">
        <v>1790</v>
      </c>
      <c r="Q443" s="12">
        <v>2</v>
      </c>
      <c r="R443" s="13" t="s">
        <v>1799</v>
      </c>
      <c r="S443" s="13" t="s">
        <v>1795</v>
      </c>
      <c r="T443" s="17">
        <v>19715</v>
      </c>
      <c r="U443" s="17">
        <v>31768</v>
      </c>
      <c r="V443" s="17">
        <v>41995</v>
      </c>
      <c r="W443" s="17" t="s">
        <v>1798</v>
      </c>
      <c r="X443" s="17" t="s">
        <v>1993</v>
      </c>
      <c r="Y443" s="13">
        <f t="shared" ca="1" si="41"/>
        <v>44920</v>
      </c>
      <c r="Z443" s="13">
        <v>0</v>
      </c>
      <c r="AA443" s="30" t="str">
        <f t="shared" si="35"/>
        <v>Production</v>
      </c>
    </row>
    <row r="444" spans="1:27" ht="14.4" x14ac:dyDescent="0.3">
      <c r="A444" s="13">
        <v>507</v>
      </c>
      <c r="B444" s="13">
        <v>507</v>
      </c>
      <c r="C444" s="13" t="s">
        <v>608</v>
      </c>
      <c r="D444" s="13" t="s">
        <v>2032</v>
      </c>
      <c r="E444" s="13" t="str">
        <f t="shared" si="36"/>
        <v>Marie.Sepion@bnna.com</v>
      </c>
      <c r="F444" s="13" t="s">
        <v>1668</v>
      </c>
      <c r="G444" s="13" t="s">
        <v>1820</v>
      </c>
      <c r="H444" s="13" t="s">
        <v>1823</v>
      </c>
      <c r="I444" s="13" t="s">
        <v>1824</v>
      </c>
      <c r="J444" s="13" t="s">
        <v>1732</v>
      </c>
      <c r="K444" s="20" t="s">
        <v>1733</v>
      </c>
      <c r="L444" s="2" t="s">
        <v>1734</v>
      </c>
      <c r="M444" s="20" t="s">
        <v>1726</v>
      </c>
      <c r="N444" s="13" t="s">
        <v>1787</v>
      </c>
      <c r="O444" s="13" t="s">
        <v>1989</v>
      </c>
      <c r="P444" s="13" t="s">
        <v>1784</v>
      </c>
      <c r="Q444" s="12">
        <v>3</v>
      </c>
      <c r="R444" s="13" t="s">
        <v>1785</v>
      </c>
      <c r="S444" s="13" t="s">
        <v>1792</v>
      </c>
      <c r="T444" s="17">
        <v>26511</v>
      </c>
      <c r="U444" s="17">
        <v>34911</v>
      </c>
      <c r="V444" s="17">
        <v>41851</v>
      </c>
      <c r="W444" s="17" t="s">
        <v>1798</v>
      </c>
      <c r="X444" s="17" t="s">
        <v>1994</v>
      </c>
      <c r="Y444" s="13">
        <f t="shared" ca="1" si="41"/>
        <v>44232</v>
      </c>
      <c r="Z444" s="13">
        <f ca="1">RANDBETWEEN(2500,10000)</f>
        <v>9679</v>
      </c>
      <c r="AA444" s="30" t="str">
        <f t="shared" si="35"/>
        <v>Production</v>
      </c>
    </row>
    <row r="445" spans="1:27" ht="14.4" x14ac:dyDescent="0.3">
      <c r="A445" s="13">
        <v>508</v>
      </c>
      <c r="B445" s="13">
        <v>508</v>
      </c>
      <c r="C445" s="13" t="s">
        <v>92</v>
      </c>
      <c r="D445" s="13" t="s">
        <v>2032</v>
      </c>
      <c r="E445" s="13" t="str">
        <f t="shared" si="36"/>
        <v>Joshua. Dillon@bnna.com</v>
      </c>
      <c r="F445" s="13" t="s">
        <v>1667</v>
      </c>
      <c r="G445" s="20" t="s">
        <v>1820</v>
      </c>
      <c r="H445" s="20" t="s">
        <v>1833</v>
      </c>
      <c r="I445" s="13" t="s">
        <v>1836</v>
      </c>
      <c r="J445" s="13" t="s">
        <v>1732</v>
      </c>
      <c r="K445" s="13" t="s">
        <v>1733</v>
      </c>
      <c r="L445" s="2" t="s">
        <v>1734</v>
      </c>
      <c r="M445" s="13" t="s">
        <v>1726</v>
      </c>
      <c r="N445" s="13" t="s">
        <v>1787</v>
      </c>
      <c r="O445" s="15" t="s">
        <v>1989</v>
      </c>
      <c r="P445" s="13" t="s">
        <v>1790</v>
      </c>
      <c r="Q445" s="12">
        <f ca="1">RANDBETWEEN(1,2)</f>
        <v>1</v>
      </c>
      <c r="R445" s="13" t="s">
        <v>1785</v>
      </c>
      <c r="S445" s="13" t="s">
        <v>1795</v>
      </c>
      <c r="T445" s="17">
        <v>21255</v>
      </c>
      <c r="U445" s="17">
        <v>34039</v>
      </c>
      <c r="V445" s="17">
        <v>41709</v>
      </c>
      <c r="W445" s="17" t="s">
        <v>1798</v>
      </c>
      <c r="X445" s="17" t="s">
        <v>1994</v>
      </c>
      <c r="Y445" s="13">
        <f ca="1">RANDBETWEEN(10000,40000)</f>
        <v>14973</v>
      </c>
      <c r="Z445" s="13">
        <v>0</v>
      </c>
      <c r="AA445" s="30" t="str">
        <f t="shared" si="35"/>
        <v>Production</v>
      </c>
    </row>
    <row r="446" spans="1:27" ht="14.4" x14ac:dyDescent="0.3">
      <c r="A446" s="13">
        <v>509</v>
      </c>
      <c r="B446" s="13">
        <v>509</v>
      </c>
      <c r="C446" s="13" t="s">
        <v>525</v>
      </c>
      <c r="D446" s="13" t="s">
        <v>2032</v>
      </c>
      <c r="E446" s="13" t="str">
        <f t="shared" si="36"/>
        <v>Julian. Harris@bnna.com</v>
      </c>
      <c r="F446" s="13" t="s">
        <v>1668</v>
      </c>
      <c r="G446" s="13" t="s">
        <v>1820</v>
      </c>
      <c r="H446" s="13" t="s">
        <v>1823</v>
      </c>
      <c r="I446" s="13" t="s">
        <v>1826</v>
      </c>
      <c r="J446" s="13" t="s">
        <v>1732</v>
      </c>
      <c r="K446" s="20" t="s">
        <v>1773</v>
      </c>
      <c r="L446" s="7" t="s">
        <v>1769</v>
      </c>
      <c r="M446" s="20" t="s">
        <v>1769</v>
      </c>
      <c r="N446" s="13" t="s">
        <v>1788</v>
      </c>
      <c r="O446" s="15" t="s">
        <v>1798</v>
      </c>
      <c r="P446" s="13" t="s">
        <v>1784</v>
      </c>
      <c r="Q446" s="12">
        <v>5</v>
      </c>
      <c r="R446" s="13" t="s">
        <v>1785</v>
      </c>
      <c r="S446" s="13" t="s">
        <v>1796</v>
      </c>
      <c r="T446" s="17">
        <v>24207</v>
      </c>
      <c r="U446" s="17">
        <v>33704</v>
      </c>
      <c r="V446" s="17">
        <v>41739</v>
      </c>
      <c r="W446" s="17" t="s">
        <v>1798</v>
      </c>
      <c r="X446" s="17" t="s">
        <v>1991</v>
      </c>
      <c r="Y446" s="13">
        <f ca="1">RANDBETWEEN(65000,100000)</f>
        <v>66007</v>
      </c>
      <c r="Z446" s="13">
        <f ca="1">RANDBETWEEN(2500,15000)</f>
        <v>6459</v>
      </c>
      <c r="AA446" s="30" t="str">
        <f t="shared" si="35"/>
        <v>Production</v>
      </c>
    </row>
    <row r="447" spans="1:27" ht="14.4" x14ac:dyDescent="0.3">
      <c r="A447" s="13">
        <v>510</v>
      </c>
      <c r="B447" s="13">
        <v>510</v>
      </c>
      <c r="C447" s="13" t="s">
        <v>723</v>
      </c>
      <c r="D447" s="13" t="s">
        <v>2032</v>
      </c>
      <c r="E447" s="13" t="str">
        <f t="shared" si="36"/>
        <v>Travis. Little@bnna.com</v>
      </c>
      <c r="F447" s="13" t="s">
        <v>1667</v>
      </c>
      <c r="G447" s="20" t="s">
        <v>1820</v>
      </c>
      <c r="H447" s="20" t="s">
        <v>1833</v>
      </c>
      <c r="I447" s="13" t="s">
        <v>1836</v>
      </c>
      <c r="J447" s="13" t="s">
        <v>1732</v>
      </c>
      <c r="K447" s="13" t="s">
        <v>1773</v>
      </c>
      <c r="L447" s="7" t="s">
        <v>1769</v>
      </c>
      <c r="M447" s="13" t="s">
        <v>1769</v>
      </c>
      <c r="N447" s="13" t="s">
        <v>1787</v>
      </c>
      <c r="O447" s="15" t="s">
        <v>1989</v>
      </c>
      <c r="P447" s="13" t="s">
        <v>1790</v>
      </c>
      <c r="Q447" s="12">
        <f ca="1">RANDBETWEEN(1,2)</f>
        <v>2</v>
      </c>
      <c r="R447" s="13" t="s">
        <v>1785</v>
      </c>
      <c r="S447" s="13" t="s">
        <v>1795</v>
      </c>
      <c r="T447" s="17">
        <v>24861</v>
      </c>
      <c r="U447" s="17">
        <v>36184</v>
      </c>
      <c r="V447" s="17">
        <v>41663</v>
      </c>
      <c r="W447" s="17" t="s">
        <v>1798</v>
      </c>
      <c r="X447" s="17" t="s">
        <v>1993</v>
      </c>
      <c r="Y447" s="13">
        <f ca="1">RANDBETWEEN(10000,40000)</f>
        <v>23964</v>
      </c>
      <c r="Z447" s="13">
        <v>0</v>
      </c>
      <c r="AA447" s="30" t="str">
        <f t="shared" si="35"/>
        <v>Production</v>
      </c>
    </row>
    <row r="448" spans="1:27" ht="14.4" x14ac:dyDescent="0.3">
      <c r="A448" s="13">
        <v>511</v>
      </c>
      <c r="B448" s="13">
        <v>511</v>
      </c>
      <c r="C448" s="10" t="s">
        <v>796</v>
      </c>
      <c r="D448" s="13" t="s">
        <v>2032</v>
      </c>
      <c r="E448" s="13" t="str">
        <f t="shared" si="36"/>
        <v>Tyler.sborne@bnna.com</v>
      </c>
      <c r="F448" s="13" t="s">
        <v>1667</v>
      </c>
      <c r="G448" s="20" t="s">
        <v>1820</v>
      </c>
      <c r="H448" s="20" t="s">
        <v>1821</v>
      </c>
      <c r="I448" s="13" t="s">
        <v>1827</v>
      </c>
      <c r="J448" s="13" t="s">
        <v>1732</v>
      </c>
      <c r="K448" s="13" t="s">
        <v>1773</v>
      </c>
      <c r="L448" s="7" t="s">
        <v>1769</v>
      </c>
      <c r="M448" s="13" t="s">
        <v>1769</v>
      </c>
      <c r="N448" s="13" t="s">
        <v>1787</v>
      </c>
      <c r="O448" s="13" t="s">
        <v>1989</v>
      </c>
      <c r="P448" s="13" t="s">
        <v>1790</v>
      </c>
      <c r="Q448" s="12">
        <v>2</v>
      </c>
      <c r="R448" s="13" t="s">
        <v>1785</v>
      </c>
      <c r="S448" s="13" t="s">
        <v>1795</v>
      </c>
      <c r="T448" s="17">
        <v>25542</v>
      </c>
      <c r="U448" s="17">
        <v>32847</v>
      </c>
      <c r="V448" s="17">
        <v>41978</v>
      </c>
      <c r="W448" s="17" t="s">
        <v>1798</v>
      </c>
      <c r="X448" s="17" t="s">
        <v>1995</v>
      </c>
      <c r="Y448" s="13">
        <f ca="1">RANDBETWEEN(10000,40000)</f>
        <v>39265</v>
      </c>
      <c r="Z448" s="13">
        <v>0</v>
      </c>
      <c r="AA448" s="30" t="str">
        <f t="shared" si="35"/>
        <v>Production</v>
      </c>
    </row>
    <row r="449" spans="1:27" ht="14.4" x14ac:dyDescent="0.3">
      <c r="A449" s="13">
        <v>512</v>
      </c>
      <c r="B449" s="13">
        <v>512</v>
      </c>
      <c r="C449" s="13" t="s">
        <v>6</v>
      </c>
      <c r="D449" s="13" t="s">
        <v>2032</v>
      </c>
      <c r="E449" s="13" t="str">
        <f t="shared" si="36"/>
        <v>Balthasar.ar Alvarez@bnna.com</v>
      </c>
      <c r="F449" s="13" t="s">
        <v>1668</v>
      </c>
      <c r="G449" s="13" t="s">
        <v>1820</v>
      </c>
      <c r="H449" s="13" t="s">
        <v>1829</v>
      </c>
      <c r="I449" s="13" t="s">
        <v>1830</v>
      </c>
      <c r="J449" s="13" t="s">
        <v>1732</v>
      </c>
      <c r="K449" s="13" t="s">
        <v>1773</v>
      </c>
      <c r="L449" s="7" t="s">
        <v>1769</v>
      </c>
      <c r="M449" s="13" t="s">
        <v>1769</v>
      </c>
      <c r="N449" s="13" t="s">
        <v>1787</v>
      </c>
      <c r="O449" s="13" t="s">
        <v>1989</v>
      </c>
      <c r="P449" s="13" t="s">
        <v>1784</v>
      </c>
      <c r="Q449" s="12">
        <v>3</v>
      </c>
      <c r="R449" s="13" t="s">
        <v>1797</v>
      </c>
      <c r="S449" s="13" t="s">
        <v>1794</v>
      </c>
      <c r="T449" s="17">
        <v>22864</v>
      </c>
      <c r="U449" s="17">
        <v>40031</v>
      </c>
      <c r="V449" s="17">
        <v>41857</v>
      </c>
      <c r="W449" s="17" t="s">
        <v>1798</v>
      </c>
      <c r="X449" s="17" t="s">
        <v>1995</v>
      </c>
      <c r="Y449" s="13">
        <f ca="1">RANDBETWEEN(35000,65000)</f>
        <v>53983</v>
      </c>
      <c r="Z449" s="13">
        <f ca="1">RANDBETWEEN(0,3000)</f>
        <v>1631</v>
      </c>
      <c r="AA449" s="30" t="str">
        <f t="shared" si="35"/>
        <v>Production</v>
      </c>
    </row>
    <row r="450" spans="1:27" ht="14.4" x14ac:dyDescent="0.3">
      <c r="A450" s="13">
        <v>513</v>
      </c>
      <c r="B450" s="13">
        <v>513</v>
      </c>
      <c r="C450" s="13" t="s">
        <v>228</v>
      </c>
      <c r="D450" s="13" t="s">
        <v>2032</v>
      </c>
      <c r="E450" s="13" t="str">
        <f t="shared" si="36"/>
        <v>Belinda.da Vento@bnna.com</v>
      </c>
      <c r="F450" s="13" t="s">
        <v>1667</v>
      </c>
      <c r="G450" s="13" t="s">
        <v>1820</v>
      </c>
      <c r="H450" s="13" t="s">
        <v>1829</v>
      </c>
      <c r="I450" s="13" t="s">
        <v>1830</v>
      </c>
      <c r="J450" s="13" t="s">
        <v>1732</v>
      </c>
      <c r="K450" s="13" t="s">
        <v>1773</v>
      </c>
      <c r="L450" s="7" t="s">
        <v>1769</v>
      </c>
      <c r="M450" s="13" t="s">
        <v>1769</v>
      </c>
      <c r="N450" s="13" t="s">
        <v>1787</v>
      </c>
      <c r="O450" s="13" t="s">
        <v>1989</v>
      </c>
      <c r="P450" s="13" t="s">
        <v>1784</v>
      </c>
      <c r="Q450" s="12">
        <v>3</v>
      </c>
      <c r="R450" s="13" t="s">
        <v>1797</v>
      </c>
      <c r="S450" s="13" t="s">
        <v>1795</v>
      </c>
      <c r="T450" s="17">
        <v>19723</v>
      </c>
      <c r="U450" s="17">
        <v>34333</v>
      </c>
      <c r="V450" s="17">
        <v>42003</v>
      </c>
      <c r="W450" s="17" t="s">
        <v>1798</v>
      </c>
      <c r="X450" s="17" t="s">
        <v>1995</v>
      </c>
      <c r="Y450" s="13">
        <f ca="1">RANDBETWEEN(35000,65000)</f>
        <v>36993</v>
      </c>
      <c r="Z450" s="13">
        <f ca="1">RANDBETWEEN(0,3000)</f>
        <v>235</v>
      </c>
      <c r="AA450" s="30" t="str">
        <f t="shared" si="35"/>
        <v>Production</v>
      </c>
    </row>
    <row r="451" spans="1:27" ht="14.4" x14ac:dyDescent="0.3">
      <c r="A451" s="13">
        <v>514</v>
      </c>
      <c r="B451" s="13">
        <v>514</v>
      </c>
      <c r="C451" s="13" t="s">
        <v>746</v>
      </c>
      <c r="D451" s="13" t="s">
        <v>2032</v>
      </c>
      <c r="E451" s="13" t="str">
        <f t="shared" si="36"/>
        <v>Xiangyong.gyong Wang@bnna.com</v>
      </c>
      <c r="F451" s="13" t="s">
        <v>1667</v>
      </c>
      <c r="G451" s="20" t="s">
        <v>1820</v>
      </c>
      <c r="H451" s="20" t="s">
        <v>1821</v>
      </c>
      <c r="I451" s="13" t="s">
        <v>1822</v>
      </c>
      <c r="J451" s="13" t="s">
        <v>1732</v>
      </c>
      <c r="K451" s="13" t="s">
        <v>1773</v>
      </c>
      <c r="L451" s="7" t="s">
        <v>1769</v>
      </c>
      <c r="M451" s="13" t="s">
        <v>1769</v>
      </c>
      <c r="N451" s="13" t="s">
        <v>1788</v>
      </c>
      <c r="O451" s="15" t="s">
        <v>1798</v>
      </c>
      <c r="P451" s="13" t="s">
        <v>1784</v>
      </c>
      <c r="Q451" s="12">
        <v>5</v>
      </c>
      <c r="R451" s="13" t="s">
        <v>1799</v>
      </c>
      <c r="S451" s="13" t="s">
        <v>1791</v>
      </c>
      <c r="T451" s="17">
        <v>24659</v>
      </c>
      <c r="U451" s="17">
        <v>34156</v>
      </c>
      <c r="V451" s="17">
        <v>41826</v>
      </c>
      <c r="W451" s="17" t="s">
        <v>1798</v>
      </c>
      <c r="X451" s="17" t="s">
        <v>1995</v>
      </c>
      <c r="Y451" s="13">
        <f ca="1">RANDBETWEEN(65000,100000)</f>
        <v>72144</v>
      </c>
      <c r="Z451" s="13">
        <f ca="1">RANDBETWEEN(2500,15000)</f>
        <v>7388</v>
      </c>
      <c r="AA451" s="30" t="str">
        <f t="shared" ref="AA451:AA514" si="42">G451</f>
        <v>Production</v>
      </c>
    </row>
    <row r="452" spans="1:27" ht="14.4" x14ac:dyDescent="0.3">
      <c r="A452" s="13">
        <v>515</v>
      </c>
      <c r="B452" s="13">
        <v>515</v>
      </c>
      <c r="C452" s="13" t="s">
        <v>607</v>
      </c>
      <c r="D452" s="13" t="s">
        <v>2032</v>
      </c>
      <c r="E452" s="13" t="str">
        <f t="shared" ref="E452:E515" si="43">LEFT(C452,FIND(" ",C452)-1)&amp;"."&amp;RIGHT(C452,FIND(" ",C452))&amp;"@bnna.com"</f>
        <v>Margrit.rneville@bnna.com</v>
      </c>
      <c r="F452" s="13" t="s">
        <v>1668</v>
      </c>
      <c r="G452" s="13" t="s">
        <v>1820</v>
      </c>
      <c r="H452" s="13" t="s">
        <v>1823</v>
      </c>
      <c r="I452" s="13" t="s">
        <v>1824</v>
      </c>
      <c r="J452" s="13" t="s">
        <v>1732</v>
      </c>
      <c r="K452" s="20" t="s">
        <v>1773</v>
      </c>
      <c r="L452" s="7" t="s">
        <v>1769</v>
      </c>
      <c r="M452" s="20" t="s">
        <v>1769</v>
      </c>
      <c r="N452" s="13" t="s">
        <v>1787</v>
      </c>
      <c r="O452" s="13" t="s">
        <v>1989</v>
      </c>
      <c r="P452" s="13" t="s">
        <v>1784</v>
      </c>
      <c r="Q452" s="12">
        <v>3</v>
      </c>
      <c r="R452" s="13" t="s">
        <v>1799</v>
      </c>
      <c r="S452" s="13" t="s">
        <v>1791</v>
      </c>
      <c r="T452" s="17">
        <v>23151</v>
      </c>
      <c r="U452" s="17">
        <v>38492</v>
      </c>
      <c r="V452" s="17">
        <v>41779</v>
      </c>
      <c r="W452" s="17" t="s">
        <v>1798</v>
      </c>
      <c r="X452" s="17" t="s">
        <v>1995</v>
      </c>
      <c r="Y452" s="13">
        <f ca="1">RANDBETWEEN(35000,65000)</f>
        <v>58608</v>
      </c>
      <c r="Z452" s="13">
        <f ca="1">RANDBETWEEN(0,3000)</f>
        <v>2116</v>
      </c>
      <c r="AA452" s="30" t="str">
        <f t="shared" si="42"/>
        <v>Production</v>
      </c>
    </row>
    <row r="453" spans="1:27" ht="14.4" x14ac:dyDescent="0.3">
      <c r="A453" s="13">
        <v>516</v>
      </c>
      <c r="B453" s="13">
        <v>516</v>
      </c>
      <c r="C453" s="13" t="s">
        <v>1240</v>
      </c>
      <c r="D453" s="13" t="s">
        <v>2032</v>
      </c>
      <c r="E453" s="13" t="str">
        <f t="shared" si="43"/>
        <v>Hilda.allard@bnna.com</v>
      </c>
      <c r="F453" s="13" t="s">
        <v>1668</v>
      </c>
      <c r="G453" s="20" t="s">
        <v>1820</v>
      </c>
      <c r="H453" s="20" t="s">
        <v>1821</v>
      </c>
      <c r="I453" s="13" t="s">
        <v>1827</v>
      </c>
      <c r="J453" s="13" t="s">
        <v>1732</v>
      </c>
      <c r="K453" s="13" t="s">
        <v>1773</v>
      </c>
      <c r="L453" s="7" t="s">
        <v>1769</v>
      </c>
      <c r="M453" s="13" t="s">
        <v>1769</v>
      </c>
      <c r="N453" s="13" t="s">
        <v>1787</v>
      </c>
      <c r="O453" s="13" t="s">
        <v>1989</v>
      </c>
      <c r="P453" s="13" t="s">
        <v>1790</v>
      </c>
      <c r="Q453" s="12">
        <v>2</v>
      </c>
      <c r="R453" s="13" t="s">
        <v>1799</v>
      </c>
      <c r="S453" s="13" t="s">
        <v>1794</v>
      </c>
      <c r="T453" s="17">
        <v>25103</v>
      </c>
      <c r="U453" s="17">
        <v>36060</v>
      </c>
      <c r="V453" s="17">
        <v>41904</v>
      </c>
      <c r="W453" s="17" t="s">
        <v>1798</v>
      </c>
      <c r="X453" s="17" t="s">
        <v>1991</v>
      </c>
      <c r="Y453" s="13">
        <f ca="1">RANDBETWEEN(10000,40000)</f>
        <v>11749</v>
      </c>
      <c r="Z453" s="13">
        <v>0</v>
      </c>
      <c r="AA453" s="30" t="str">
        <f t="shared" si="42"/>
        <v>Production</v>
      </c>
    </row>
    <row r="454" spans="1:27" ht="14.4" x14ac:dyDescent="0.3">
      <c r="A454" s="13">
        <v>517</v>
      </c>
      <c r="B454" s="13">
        <v>517</v>
      </c>
      <c r="C454" s="13" t="s">
        <v>160</v>
      </c>
      <c r="D454" s="13" t="s">
        <v>2032</v>
      </c>
      <c r="E454" s="13" t="str">
        <f t="shared" si="43"/>
        <v>Amy.cott@bnna.com</v>
      </c>
      <c r="F454" s="13" t="s">
        <v>1668</v>
      </c>
      <c r="G454" s="20" t="s">
        <v>1820</v>
      </c>
      <c r="H454" s="20" t="s">
        <v>1821</v>
      </c>
      <c r="I454" s="13" t="s">
        <v>1822</v>
      </c>
      <c r="J454" s="13" t="s">
        <v>1732</v>
      </c>
      <c r="K454" s="13" t="s">
        <v>1773</v>
      </c>
      <c r="L454" s="7" t="s">
        <v>1769</v>
      </c>
      <c r="M454" s="13" t="s">
        <v>1769</v>
      </c>
      <c r="N454" s="13" t="s">
        <v>1788</v>
      </c>
      <c r="O454" s="15" t="s">
        <v>1798</v>
      </c>
      <c r="P454" s="13" t="s">
        <v>1784</v>
      </c>
      <c r="Q454" s="12">
        <v>5</v>
      </c>
      <c r="R454" s="13" t="s">
        <v>1799</v>
      </c>
      <c r="S454" s="13" t="s">
        <v>1793</v>
      </c>
      <c r="T454" s="17">
        <v>33811</v>
      </c>
      <c r="U454" s="17">
        <v>40750</v>
      </c>
      <c r="V454" s="17">
        <v>41846</v>
      </c>
      <c r="W454" s="17" t="s">
        <v>1798</v>
      </c>
      <c r="X454" s="17" t="s">
        <v>1994</v>
      </c>
      <c r="Y454" s="13">
        <f ca="1">RANDBETWEEN(65000,100000)</f>
        <v>82119</v>
      </c>
      <c r="Z454" s="13">
        <f ca="1">RANDBETWEEN(2500,15000)</f>
        <v>2686</v>
      </c>
      <c r="AA454" s="30" t="str">
        <f t="shared" si="42"/>
        <v>Production</v>
      </c>
    </row>
    <row r="455" spans="1:27" ht="14.4" x14ac:dyDescent="0.3">
      <c r="A455" s="13">
        <v>518</v>
      </c>
      <c r="B455" s="13">
        <v>518</v>
      </c>
      <c r="C455" s="1" t="s">
        <v>1108</v>
      </c>
      <c r="D455" s="13" t="s">
        <v>2032</v>
      </c>
      <c r="E455" s="13" t="str">
        <f t="shared" si="43"/>
        <v>Baxter.Santana@bnna.com</v>
      </c>
      <c r="F455" s="13" t="s">
        <v>1667</v>
      </c>
      <c r="G455" s="20" t="s">
        <v>1820</v>
      </c>
      <c r="H455" s="20" t="s">
        <v>1821</v>
      </c>
      <c r="I455" s="13" t="s">
        <v>1827</v>
      </c>
      <c r="J455" s="13" t="s">
        <v>1732</v>
      </c>
      <c r="K455" s="13" t="s">
        <v>1773</v>
      </c>
      <c r="L455" s="7" t="s">
        <v>1769</v>
      </c>
      <c r="M455" s="13" t="s">
        <v>1769</v>
      </c>
      <c r="N455" s="13" t="s">
        <v>1787</v>
      </c>
      <c r="O455" s="13" t="s">
        <v>1989</v>
      </c>
      <c r="P455" s="13" t="s">
        <v>1784</v>
      </c>
      <c r="Q455" s="12">
        <v>3</v>
      </c>
      <c r="R455" s="13" t="s">
        <v>1785</v>
      </c>
      <c r="S455" s="13" t="s">
        <v>1795</v>
      </c>
      <c r="T455" s="17">
        <v>29794</v>
      </c>
      <c r="U455" s="17">
        <v>40751</v>
      </c>
      <c r="V455" s="17">
        <v>41847</v>
      </c>
      <c r="W455" s="17" t="s">
        <v>1798</v>
      </c>
      <c r="X455" s="17" t="s">
        <v>1991</v>
      </c>
      <c r="Y455" s="13">
        <f ca="1">RANDBETWEEN(35000,65000)</f>
        <v>49422</v>
      </c>
      <c r="Z455" s="13">
        <f ca="1">RANDBETWEEN(0,3000)</f>
        <v>2329</v>
      </c>
      <c r="AA455" s="30" t="str">
        <f t="shared" si="42"/>
        <v>Production</v>
      </c>
    </row>
    <row r="456" spans="1:27" ht="14.4" x14ac:dyDescent="0.3">
      <c r="A456" s="13">
        <v>519</v>
      </c>
      <c r="B456" s="13">
        <v>519</v>
      </c>
      <c r="C456" s="13" t="s">
        <v>480</v>
      </c>
      <c r="D456" s="13" t="s">
        <v>2032</v>
      </c>
      <c r="E456" s="13" t="str">
        <f t="shared" si="43"/>
        <v>Hye-Yul.Yul Choi@bnna.com</v>
      </c>
      <c r="F456" s="13" t="s">
        <v>1667</v>
      </c>
      <c r="G456" s="13" t="s">
        <v>1820</v>
      </c>
      <c r="H456" s="13" t="s">
        <v>1829</v>
      </c>
      <c r="I456" s="13" t="s">
        <v>1830</v>
      </c>
      <c r="J456" s="13" t="s">
        <v>1732</v>
      </c>
      <c r="K456" s="13" t="s">
        <v>1773</v>
      </c>
      <c r="L456" s="7" t="s">
        <v>1769</v>
      </c>
      <c r="M456" s="13" t="s">
        <v>1769</v>
      </c>
      <c r="N456" s="13" t="s">
        <v>1787</v>
      </c>
      <c r="O456" s="13" t="s">
        <v>1989</v>
      </c>
      <c r="P456" s="13" t="s">
        <v>1784</v>
      </c>
      <c r="Q456" s="12">
        <v>4</v>
      </c>
      <c r="R456" s="13" t="s">
        <v>1785</v>
      </c>
      <c r="S456" s="13" t="s">
        <v>1796</v>
      </c>
      <c r="T456" s="17">
        <v>25129</v>
      </c>
      <c r="U456" s="17">
        <v>41200</v>
      </c>
      <c r="V456" s="17">
        <v>41930</v>
      </c>
      <c r="W456" s="17" t="s">
        <v>1798</v>
      </c>
      <c r="X456" s="17" t="s">
        <v>1994</v>
      </c>
      <c r="Y456" s="13">
        <f ca="1">RANDBETWEEN(35000,65000)</f>
        <v>56333</v>
      </c>
      <c r="Z456" s="13">
        <f ca="1">RANDBETWEEN(2500,10000)</f>
        <v>4437</v>
      </c>
      <c r="AA456" s="30" t="str">
        <f t="shared" si="42"/>
        <v>Production</v>
      </c>
    </row>
    <row r="457" spans="1:27" ht="14.4" x14ac:dyDescent="0.3">
      <c r="A457" s="13">
        <v>520</v>
      </c>
      <c r="B457" s="13">
        <v>520</v>
      </c>
      <c r="C457" s="13" t="s">
        <v>226</v>
      </c>
      <c r="D457" s="13" t="s">
        <v>2032</v>
      </c>
      <c r="E457" s="13" t="str">
        <f t="shared" si="43"/>
        <v>Beata.aurent@bnna.com</v>
      </c>
      <c r="F457" s="13" t="s">
        <v>1667</v>
      </c>
      <c r="G457" s="20" t="s">
        <v>1820</v>
      </c>
      <c r="H457" s="20" t="s">
        <v>1821</v>
      </c>
      <c r="I457" s="13" t="s">
        <v>1822</v>
      </c>
      <c r="J457" s="13" t="s">
        <v>1732</v>
      </c>
      <c r="K457" s="13" t="s">
        <v>1773</v>
      </c>
      <c r="L457" s="7" t="s">
        <v>1769</v>
      </c>
      <c r="M457" s="13" t="s">
        <v>1769</v>
      </c>
      <c r="N457" s="13" t="s">
        <v>1788</v>
      </c>
      <c r="O457" s="15" t="s">
        <v>1798</v>
      </c>
      <c r="P457" s="13" t="s">
        <v>1784</v>
      </c>
      <c r="Q457" s="12">
        <v>5</v>
      </c>
      <c r="R457" s="13" t="s">
        <v>1797</v>
      </c>
      <c r="S457" s="13" t="s">
        <v>1795</v>
      </c>
      <c r="T457" s="17">
        <v>24649</v>
      </c>
      <c r="U457" s="17">
        <v>40720</v>
      </c>
      <c r="V457" s="17">
        <v>41816</v>
      </c>
      <c r="W457" s="17" t="s">
        <v>1798</v>
      </c>
      <c r="X457" s="17" t="s">
        <v>1996</v>
      </c>
      <c r="Y457" s="13">
        <f ca="1">RANDBETWEEN(65000,100000)</f>
        <v>94839</v>
      </c>
      <c r="Z457" s="13">
        <f ca="1">RANDBETWEEN(2500,15000)</f>
        <v>12508</v>
      </c>
      <c r="AA457" s="30" t="str">
        <f t="shared" si="42"/>
        <v>Production</v>
      </c>
    </row>
    <row r="458" spans="1:27" ht="14.4" x14ac:dyDescent="0.3">
      <c r="A458" s="13">
        <v>521</v>
      </c>
      <c r="B458" s="13">
        <v>521</v>
      </c>
      <c r="C458" s="1" t="s">
        <v>1160</v>
      </c>
      <c r="D458" s="13" t="s">
        <v>2032</v>
      </c>
      <c r="E458" s="13" t="str">
        <f t="shared" si="43"/>
        <v>Emerson.on Young@bnna.com</v>
      </c>
      <c r="F458" s="13" t="s">
        <v>1667</v>
      </c>
      <c r="G458" s="20" t="s">
        <v>1820</v>
      </c>
      <c r="H458" s="20" t="s">
        <v>1821</v>
      </c>
      <c r="I458" s="13" t="s">
        <v>1827</v>
      </c>
      <c r="J458" s="13" t="s">
        <v>1732</v>
      </c>
      <c r="K458" s="13" t="s">
        <v>1773</v>
      </c>
      <c r="L458" s="7" t="s">
        <v>1769</v>
      </c>
      <c r="M458" s="13" t="s">
        <v>1769</v>
      </c>
      <c r="N458" s="13" t="s">
        <v>1787</v>
      </c>
      <c r="O458" s="13" t="s">
        <v>1989</v>
      </c>
      <c r="P458" s="13" t="s">
        <v>1784</v>
      </c>
      <c r="Q458" s="12">
        <v>3</v>
      </c>
      <c r="R458" s="13" t="s">
        <v>1797</v>
      </c>
      <c r="S458" s="13" t="s">
        <v>1795</v>
      </c>
      <c r="T458" s="17">
        <v>30141</v>
      </c>
      <c r="U458" s="17">
        <v>39638</v>
      </c>
      <c r="V458" s="17">
        <v>41829</v>
      </c>
      <c r="W458" s="17" t="s">
        <v>1798</v>
      </c>
      <c r="X458" s="17" t="s">
        <v>1996</v>
      </c>
      <c r="Y458" s="13">
        <f ca="1">RANDBETWEEN(35000,65000)</f>
        <v>63117</v>
      </c>
      <c r="Z458" s="13">
        <f ca="1">RANDBETWEEN(0,3000)</f>
        <v>2255</v>
      </c>
      <c r="AA458" s="30" t="str">
        <f t="shared" si="42"/>
        <v>Production</v>
      </c>
    </row>
    <row r="459" spans="1:27" ht="14.4" x14ac:dyDescent="0.3">
      <c r="A459" s="13">
        <v>522</v>
      </c>
      <c r="B459" s="13">
        <v>522</v>
      </c>
      <c r="C459" s="13" t="s">
        <v>8</v>
      </c>
      <c r="D459" s="13" t="s">
        <v>2032</v>
      </c>
      <c r="E459" s="13" t="str">
        <f t="shared" si="43"/>
        <v>Barb. Ross@bnna.com</v>
      </c>
      <c r="F459" s="13" t="s">
        <v>1668</v>
      </c>
      <c r="G459" s="20" t="s">
        <v>1820</v>
      </c>
      <c r="H459" s="20" t="s">
        <v>1821</v>
      </c>
      <c r="I459" s="13" t="s">
        <v>1822</v>
      </c>
      <c r="J459" s="13" t="s">
        <v>1732</v>
      </c>
      <c r="K459" s="13" t="s">
        <v>1773</v>
      </c>
      <c r="L459" s="7" t="s">
        <v>1769</v>
      </c>
      <c r="M459" s="13" t="s">
        <v>1769</v>
      </c>
      <c r="N459" s="13" t="s">
        <v>1788</v>
      </c>
      <c r="O459" s="15" t="s">
        <v>1798</v>
      </c>
      <c r="P459" s="13" t="s">
        <v>1784</v>
      </c>
      <c r="Q459" s="12">
        <v>5</v>
      </c>
      <c r="R459" s="13" t="s">
        <v>1797</v>
      </c>
      <c r="S459" s="13" t="s">
        <v>1796</v>
      </c>
      <c r="T459" s="17">
        <v>21285</v>
      </c>
      <c r="U459" s="17">
        <v>32243</v>
      </c>
      <c r="V459" s="17">
        <v>41739</v>
      </c>
      <c r="W459" s="17" t="s">
        <v>1798</v>
      </c>
      <c r="X459" s="17" t="s">
        <v>1996</v>
      </c>
      <c r="Y459" s="13">
        <f ca="1">RANDBETWEEN(65000,100000)</f>
        <v>81433</v>
      </c>
      <c r="Z459" s="13">
        <f ca="1">RANDBETWEEN(2500,15000)</f>
        <v>5583</v>
      </c>
      <c r="AA459" s="30" t="str">
        <f t="shared" si="42"/>
        <v>Production</v>
      </c>
    </row>
    <row r="460" spans="1:27" ht="14.4" x14ac:dyDescent="0.3">
      <c r="A460" s="13">
        <v>523</v>
      </c>
      <c r="B460" s="13">
        <v>523</v>
      </c>
      <c r="C460" s="13" t="s">
        <v>73</v>
      </c>
      <c r="D460" s="13" t="s">
        <v>2032</v>
      </c>
      <c r="E460" s="13" t="str">
        <f t="shared" si="43"/>
        <v>Tuomas.olainen@bnna.com</v>
      </c>
      <c r="F460" s="13" t="s">
        <v>1668</v>
      </c>
      <c r="G460" s="20" t="s">
        <v>1820</v>
      </c>
      <c r="H460" s="20" t="s">
        <v>1821</v>
      </c>
      <c r="I460" s="13" t="s">
        <v>1827</v>
      </c>
      <c r="J460" s="13" t="s">
        <v>1732</v>
      </c>
      <c r="K460" s="13" t="s">
        <v>1738</v>
      </c>
      <c r="L460" s="20"/>
      <c r="M460" s="13" t="s">
        <v>1729</v>
      </c>
      <c r="N460" s="13" t="s">
        <v>1787</v>
      </c>
      <c r="O460" s="13" t="s">
        <v>1989</v>
      </c>
      <c r="P460" s="13" t="s">
        <v>1784</v>
      </c>
      <c r="Q460" s="12">
        <v>3</v>
      </c>
      <c r="R460" s="13" t="s">
        <v>1797</v>
      </c>
      <c r="S460" s="13" t="s">
        <v>1795</v>
      </c>
      <c r="T460" s="17">
        <v>26784</v>
      </c>
      <c r="U460" s="17">
        <v>34819</v>
      </c>
      <c r="V460" s="17">
        <v>41759</v>
      </c>
      <c r="W460" s="17" t="s">
        <v>1989</v>
      </c>
      <c r="X460" s="17" t="s">
        <v>1996</v>
      </c>
      <c r="Y460" s="13">
        <f t="shared" ref="Y460:Y470" ca="1" si="44">RANDBETWEEN(35000,65000)</f>
        <v>42032</v>
      </c>
      <c r="Z460" s="13">
        <f ca="1">RANDBETWEEN(0,3000)</f>
        <v>417</v>
      </c>
      <c r="AA460" s="30" t="str">
        <f t="shared" si="42"/>
        <v>Production</v>
      </c>
    </row>
    <row r="461" spans="1:27" ht="14.4" x14ac:dyDescent="0.3">
      <c r="A461" s="13">
        <v>524</v>
      </c>
      <c r="B461" s="13">
        <v>524</v>
      </c>
      <c r="C461" s="1" t="s">
        <v>815</v>
      </c>
      <c r="D461" s="13" t="s">
        <v>2032</v>
      </c>
      <c r="E461" s="13" t="str">
        <f t="shared" si="43"/>
        <v>Brody.aldson@bnna.com</v>
      </c>
      <c r="F461" s="13" t="s">
        <v>1667</v>
      </c>
      <c r="G461" s="20" t="s">
        <v>1820</v>
      </c>
      <c r="H461" s="20" t="s">
        <v>1833</v>
      </c>
      <c r="I461" s="13" t="s">
        <v>1836</v>
      </c>
      <c r="J461" s="13" t="s">
        <v>1732</v>
      </c>
      <c r="K461" s="13" t="s">
        <v>1738</v>
      </c>
      <c r="M461" s="13" t="s">
        <v>1729</v>
      </c>
      <c r="N461" s="13" t="s">
        <v>1787</v>
      </c>
      <c r="O461" s="15" t="s">
        <v>1989</v>
      </c>
      <c r="P461" s="13" t="s">
        <v>1790</v>
      </c>
      <c r="Q461" s="12">
        <f ca="1">RANDBETWEEN(1,2)</f>
        <v>1</v>
      </c>
      <c r="R461" s="13" t="s">
        <v>1797</v>
      </c>
      <c r="S461" s="13" t="s">
        <v>1795</v>
      </c>
      <c r="T461" s="17">
        <v>30752</v>
      </c>
      <c r="U461" s="17">
        <v>40613</v>
      </c>
      <c r="V461" s="17">
        <v>41709</v>
      </c>
      <c r="W461" s="17" t="s">
        <v>1798</v>
      </c>
      <c r="X461" s="17" t="s">
        <v>1991</v>
      </c>
      <c r="Y461" s="13">
        <f t="shared" ca="1" si="44"/>
        <v>59887</v>
      </c>
      <c r="Z461" s="13">
        <v>0</v>
      </c>
      <c r="AA461" s="30" t="str">
        <f t="shared" si="42"/>
        <v>Production</v>
      </c>
    </row>
    <row r="462" spans="1:27" ht="14.4" x14ac:dyDescent="0.3">
      <c r="A462" s="13">
        <v>525</v>
      </c>
      <c r="B462" s="13">
        <v>525</v>
      </c>
      <c r="C462" s="13" t="s">
        <v>425</v>
      </c>
      <c r="D462" s="13" t="s">
        <v>2032</v>
      </c>
      <c r="E462" s="13" t="str">
        <f t="shared" si="43"/>
        <v>Fritz.Bauman@bnna.com</v>
      </c>
      <c r="F462" s="13" t="s">
        <v>1667</v>
      </c>
      <c r="G462" s="13" t="s">
        <v>1820</v>
      </c>
      <c r="H462" s="13" t="s">
        <v>1823</v>
      </c>
      <c r="I462" s="13" t="s">
        <v>1824</v>
      </c>
      <c r="J462" s="13" t="s">
        <v>1732</v>
      </c>
      <c r="K462" s="20" t="s">
        <v>1738</v>
      </c>
      <c r="L462" s="20"/>
      <c r="M462" s="20" t="s">
        <v>1729</v>
      </c>
      <c r="N462" s="13" t="s">
        <v>1787</v>
      </c>
      <c r="O462" s="13" t="s">
        <v>1989</v>
      </c>
      <c r="P462" s="13" t="s">
        <v>1784</v>
      </c>
      <c r="Q462" s="12">
        <v>4</v>
      </c>
      <c r="R462" s="13" t="s">
        <v>1797</v>
      </c>
      <c r="S462" s="13" t="s">
        <v>1794</v>
      </c>
      <c r="T462" s="17">
        <v>20081</v>
      </c>
      <c r="U462" s="17">
        <v>28482</v>
      </c>
      <c r="V462" s="17">
        <v>41996</v>
      </c>
      <c r="W462" s="17" t="s">
        <v>1798</v>
      </c>
      <c r="X462" s="17" t="s">
        <v>1991</v>
      </c>
      <c r="Y462" s="13">
        <f t="shared" ca="1" si="44"/>
        <v>56074</v>
      </c>
      <c r="Z462" s="13">
        <f ca="1">RANDBETWEEN(2500,10000)</f>
        <v>9533</v>
      </c>
      <c r="AA462" s="30" t="str">
        <f t="shared" si="42"/>
        <v>Production</v>
      </c>
    </row>
    <row r="463" spans="1:27" ht="14.4" x14ac:dyDescent="0.3">
      <c r="A463" s="13">
        <v>526</v>
      </c>
      <c r="B463" s="13">
        <v>526</v>
      </c>
      <c r="C463" s="1" t="s">
        <v>1480</v>
      </c>
      <c r="D463" s="13" t="s">
        <v>2032</v>
      </c>
      <c r="E463" s="13" t="str">
        <f t="shared" si="43"/>
        <v>Lyle.Craig@bnna.com</v>
      </c>
      <c r="F463" s="13" t="s">
        <v>1667</v>
      </c>
      <c r="G463" s="20" t="s">
        <v>1820</v>
      </c>
      <c r="H463" s="20" t="s">
        <v>1829</v>
      </c>
      <c r="I463" s="13" t="s">
        <v>1830</v>
      </c>
      <c r="J463" s="13" t="s">
        <v>1732</v>
      </c>
      <c r="K463" s="13" t="s">
        <v>1738</v>
      </c>
      <c r="M463" s="13" t="s">
        <v>1729</v>
      </c>
      <c r="N463" s="13" t="s">
        <v>1787</v>
      </c>
      <c r="O463" s="13" t="s">
        <v>1989</v>
      </c>
      <c r="P463" s="13" t="s">
        <v>1784</v>
      </c>
      <c r="Q463" s="12">
        <v>3</v>
      </c>
      <c r="R463" s="13" t="s">
        <v>1797</v>
      </c>
      <c r="S463" s="13" t="s">
        <v>1795</v>
      </c>
      <c r="T463" s="17">
        <v>20880</v>
      </c>
      <c r="U463" s="17">
        <v>36951</v>
      </c>
      <c r="V463" s="17">
        <v>41699</v>
      </c>
      <c r="W463" s="17" t="s">
        <v>1798</v>
      </c>
      <c r="X463" s="17" t="s">
        <v>1991</v>
      </c>
      <c r="Y463" s="13">
        <f t="shared" ca="1" si="44"/>
        <v>42653</v>
      </c>
      <c r="Z463" s="13">
        <f ca="1">RANDBETWEEN(0,3000)</f>
        <v>268</v>
      </c>
      <c r="AA463" s="30" t="str">
        <f t="shared" si="42"/>
        <v>Production</v>
      </c>
    </row>
    <row r="464" spans="1:27" ht="14.4" x14ac:dyDescent="0.3">
      <c r="A464" s="13">
        <v>527</v>
      </c>
      <c r="B464" s="13">
        <v>527</v>
      </c>
      <c r="C464" s="1" t="s">
        <v>1501</v>
      </c>
      <c r="D464" s="13" t="s">
        <v>2032</v>
      </c>
      <c r="E464" s="13" t="str">
        <f t="shared" si="43"/>
        <v>Odysseus.Stevenson@bnna.com</v>
      </c>
      <c r="F464" s="13" t="s">
        <v>1667</v>
      </c>
      <c r="G464" s="20" t="s">
        <v>1820</v>
      </c>
      <c r="H464" s="20" t="s">
        <v>1823</v>
      </c>
      <c r="I464" s="13" t="s">
        <v>1824</v>
      </c>
      <c r="J464" s="13" t="s">
        <v>1732</v>
      </c>
      <c r="K464" s="20" t="s">
        <v>1738</v>
      </c>
      <c r="L464" s="20"/>
      <c r="M464" s="20" t="s">
        <v>1729</v>
      </c>
      <c r="N464" s="13" t="s">
        <v>1787</v>
      </c>
      <c r="O464" s="13" t="s">
        <v>1989</v>
      </c>
      <c r="P464" s="13" t="s">
        <v>1790</v>
      </c>
      <c r="Q464" s="12">
        <v>2</v>
      </c>
      <c r="R464" s="13" t="s">
        <v>1785</v>
      </c>
      <c r="S464" s="13" t="s">
        <v>1792</v>
      </c>
      <c r="T464" s="17">
        <v>20503</v>
      </c>
      <c r="U464" s="17">
        <v>37670</v>
      </c>
      <c r="V464" s="17">
        <v>41688</v>
      </c>
      <c r="W464" s="17" t="s">
        <v>1798</v>
      </c>
      <c r="X464" s="17" t="s">
        <v>1991</v>
      </c>
      <c r="Y464" s="13">
        <f t="shared" ca="1" si="44"/>
        <v>56042</v>
      </c>
      <c r="Z464" s="13">
        <v>0</v>
      </c>
      <c r="AA464" s="30" t="str">
        <f t="shared" si="42"/>
        <v>Production</v>
      </c>
    </row>
    <row r="465" spans="1:27" ht="14.4" x14ac:dyDescent="0.3">
      <c r="A465" s="13">
        <v>528</v>
      </c>
      <c r="B465" s="13">
        <v>528</v>
      </c>
      <c r="C465" s="13" t="s">
        <v>1260</v>
      </c>
      <c r="D465" s="13" t="s">
        <v>2032</v>
      </c>
      <c r="E465" s="13" t="str">
        <f t="shared" si="43"/>
        <v>Martina.na Scott@bnna.com</v>
      </c>
      <c r="F465" s="13" t="s">
        <v>1668</v>
      </c>
      <c r="G465" s="13" t="s">
        <v>1820</v>
      </c>
      <c r="H465" s="13" t="s">
        <v>1829</v>
      </c>
      <c r="I465" s="13" t="s">
        <v>1830</v>
      </c>
      <c r="J465" s="13" t="s">
        <v>1732</v>
      </c>
      <c r="K465" s="13" t="s">
        <v>1738</v>
      </c>
      <c r="M465" s="13" t="s">
        <v>1729</v>
      </c>
      <c r="N465" s="13" t="s">
        <v>1787</v>
      </c>
      <c r="O465" s="13" t="s">
        <v>1989</v>
      </c>
      <c r="P465" s="13" t="s">
        <v>1790</v>
      </c>
      <c r="Q465" s="12">
        <v>2</v>
      </c>
      <c r="R465" s="13" t="s">
        <v>1785</v>
      </c>
      <c r="S465" s="13" t="s">
        <v>1794</v>
      </c>
      <c r="T465" s="17">
        <v>20280</v>
      </c>
      <c r="U465" s="17">
        <v>31238</v>
      </c>
      <c r="V465" s="17">
        <v>41830</v>
      </c>
      <c r="W465" s="17" t="s">
        <v>1798</v>
      </c>
      <c r="X465" s="17" t="s">
        <v>1991</v>
      </c>
      <c r="Y465" s="13">
        <f t="shared" ca="1" si="44"/>
        <v>46703</v>
      </c>
      <c r="Z465" s="13">
        <v>0</v>
      </c>
      <c r="AA465" s="30" t="str">
        <f t="shared" si="42"/>
        <v>Production</v>
      </c>
    </row>
    <row r="466" spans="1:27" ht="14.4" x14ac:dyDescent="0.3">
      <c r="A466" s="13">
        <v>529</v>
      </c>
      <c r="B466" s="13">
        <v>529</v>
      </c>
      <c r="C466" s="1" t="s">
        <v>1368</v>
      </c>
      <c r="D466" s="13" t="s">
        <v>2032</v>
      </c>
      <c r="E466" s="13" t="str">
        <f t="shared" si="43"/>
        <v>Azalia.Shaffer@bnna.com</v>
      </c>
      <c r="F466" s="13" t="s">
        <v>1668</v>
      </c>
      <c r="G466" s="13" t="s">
        <v>1820</v>
      </c>
      <c r="H466" s="13" t="s">
        <v>1823</v>
      </c>
      <c r="I466" s="13" t="s">
        <v>1824</v>
      </c>
      <c r="J466" s="13" t="s">
        <v>1732</v>
      </c>
      <c r="K466" s="20" t="s">
        <v>1738</v>
      </c>
      <c r="L466" s="20"/>
      <c r="M466" s="20" t="s">
        <v>1729</v>
      </c>
      <c r="N466" s="13" t="s">
        <v>1787</v>
      </c>
      <c r="O466" s="13" t="s">
        <v>1989</v>
      </c>
      <c r="P466" s="13" t="s">
        <v>1790</v>
      </c>
      <c r="Q466" s="12">
        <v>2</v>
      </c>
      <c r="R466" s="13" t="s">
        <v>1797</v>
      </c>
      <c r="S466" s="13" t="s">
        <v>1791</v>
      </c>
      <c r="T466" s="17">
        <v>20246</v>
      </c>
      <c r="U466" s="17">
        <v>29378</v>
      </c>
      <c r="V466" s="17">
        <v>41796</v>
      </c>
      <c r="W466" s="17" t="s">
        <v>1798</v>
      </c>
      <c r="X466" s="17" t="s">
        <v>1997</v>
      </c>
      <c r="Y466" s="13">
        <f t="shared" ca="1" si="44"/>
        <v>39204</v>
      </c>
      <c r="Z466" s="13">
        <v>0</v>
      </c>
      <c r="AA466" s="30" t="str">
        <f t="shared" si="42"/>
        <v>Production</v>
      </c>
    </row>
    <row r="467" spans="1:27" ht="14.4" x14ac:dyDescent="0.3">
      <c r="A467" s="13">
        <v>530</v>
      </c>
      <c r="B467" s="13">
        <v>530</v>
      </c>
      <c r="C467" s="13" t="s">
        <v>546</v>
      </c>
      <c r="D467" s="13" t="s">
        <v>2032</v>
      </c>
      <c r="E467" s="13" t="str">
        <f t="shared" si="43"/>
        <v>Kelly. Ramos@bnna.com</v>
      </c>
      <c r="F467" s="13" t="s">
        <v>1668</v>
      </c>
      <c r="G467" s="20" t="s">
        <v>1820</v>
      </c>
      <c r="H467" s="20" t="s">
        <v>1821</v>
      </c>
      <c r="I467" s="20" t="s">
        <v>1827</v>
      </c>
      <c r="J467" s="13" t="s">
        <v>1732</v>
      </c>
      <c r="K467" s="13" t="s">
        <v>1738</v>
      </c>
      <c r="L467" s="20"/>
      <c r="M467" s="13" t="s">
        <v>1729</v>
      </c>
      <c r="N467" s="13" t="s">
        <v>1787</v>
      </c>
      <c r="O467" s="13" t="s">
        <v>1989</v>
      </c>
      <c r="P467" s="13" t="s">
        <v>1790</v>
      </c>
      <c r="Q467" s="12">
        <v>2</v>
      </c>
      <c r="R467" s="13" t="s">
        <v>1797</v>
      </c>
      <c r="S467" s="13" t="s">
        <v>1793</v>
      </c>
      <c r="T467" s="17">
        <v>26521</v>
      </c>
      <c r="U467" s="17">
        <v>40035</v>
      </c>
      <c r="V467" s="17">
        <v>41861</v>
      </c>
      <c r="W467" s="17" t="s">
        <v>1798</v>
      </c>
      <c r="X467" s="17" t="s">
        <v>1997</v>
      </c>
      <c r="Y467" s="13">
        <f t="shared" ca="1" si="44"/>
        <v>48895</v>
      </c>
      <c r="Z467" s="13">
        <v>0</v>
      </c>
      <c r="AA467" s="30" t="str">
        <f t="shared" si="42"/>
        <v>Production</v>
      </c>
    </row>
    <row r="468" spans="1:27" ht="14.4" x14ac:dyDescent="0.3">
      <c r="A468" s="13">
        <v>531</v>
      </c>
      <c r="B468" s="13">
        <v>531</v>
      </c>
      <c r="C468" s="1" t="s">
        <v>1472</v>
      </c>
      <c r="D468" s="13" t="s">
        <v>2032</v>
      </c>
      <c r="E468" s="13" t="str">
        <f t="shared" si="43"/>
        <v>Hunter.Harding@bnna.com</v>
      </c>
      <c r="F468" s="13" t="s">
        <v>1667</v>
      </c>
      <c r="G468" s="20" t="s">
        <v>1820</v>
      </c>
      <c r="H468" s="20" t="s">
        <v>1833</v>
      </c>
      <c r="I468" s="13" t="s">
        <v>1836</v>
      </c>
      <c r="J468" s="13" t="s">
        <v>1732</v>
      </c>
      <c r="K468" s="13" t="s">
        <v>1738</v>
      </c>
      <c r="M468" s="13" t="s">
        <v>1729</v>
      </c>
      <c r="N468" s="13" t="s">
        <v>1787</v>
      </c>
      <c r="O468" s="15" t="s">
        <v>1989</v>
      </c>
      <c r="P468" s="13" t="s">
        <v>1790</v>
      </c>
      <c r="Q468" s="12">
        <f ca="1">RANDBETWEEN(1,2)</f>
        <v>2</v>
      </c>
      <c r="R468" s="13" t="s">
        <v>1797</v>
      </c>
      <c r="S468" s="13" t="s">
        <v>1796</v>
      </c>
      <c r="T468" s="17">
        <v>28404</v>
      </c>
      <c r="U468" s="17">
        <v>38996</v>
      </c>
      <c r="V468" s="17">
        <v>41918</v>
      </c>
      <c r="W468" s="17" t="s">
        <v>1798</v>
      </c>
      <c r="X468" s="17" t="s">
        <v>1997</v>
      </c>
      <c r="Y468" s="13">
        <f t="shared" ca="1" si="44"/>
        <v>41302</v>
      </c>
      <c r="Z468" s="13">
        <v>0</v>
      </c>
      <c r="AA468" s="30" t="str">
        <f t="shared" si="42"/>
        <v>Production</v>
      </c>
    </row>
    <row r="469" spans="1:27" ht="14.4" x14ac:dyDescent="0.3">
      <c r="A469" s="13">
        <v>532</v>
      </c>
      <c r="B469" s="13">
        <v>532</v>
      </c>
      <c r="C469" s="13" t="s">
        <v>569</v>
      </c>
      <c r="D469" s="13" t="s">
        <v>2032</v>
      </c>
      <c r="E469" s="13" t="str">
        <f t="shared" si="43"/>
        <v>Leticia.a Garcia@bnna.com</v>
      </c>
      <c r="F469" s="13" t="s">
        <v>1668</v>
      </c>
      <c r="G469" s="20" t="s">
        <v>1820</v>
      </c>
      <c r="H469" s="20" t="s">
        <v>1821</v>
      </c>
      <c r="I469" s="13" t="s">
        <v>1827</v>
      </c>
      <c r="J469" s="13" t="s">
        <v>1732</v>
      </c>
      <c r="K469" s="13" t="s">
        <v>1738</v>
      </c>
      <c r="L469" s="20"/>
      <c r="M469" s="13" t="s">
        <v>1729</v>
      </c>
      <c r="N469" s="13" t="s">
        <v>1787</v>
      </c>
      <c r="O469" s="13" t="s">
        <v>1989</v>
      </c>
      <c r="P469" s="13" t="s">
        <v>1784</v>
      </c>
      <c r="Q469" s="12">
        <v>3</v>
      </c>
      <c r="R469" s="13" t="s">
        <v>1797</v>
      </c>
      <c r="S469" s="13" t="s">
        <v>1795</v>
      </c>
      <c r="T469" s="17">
        <v>23394</v>
      </c>
      <c r="U469" s="17">
        <v>40196</v>
      </c>
      <c r="V469" s="17">
        <v>41657</v>
      </c>
      <c r="W469" s="17" t="s">
        <v>1798</v>
      </c>
      <c r="X469" s="17" t="s">
        <v>1997</v>
      </c>
      <c r="Y469" s="13">
        <f t="shared" ca="1" si="44"/>
        <v>39911</v>
      </c>
      <c r="Z469" s="13">
        <f ca="1">RANDBETWEEN(0,3000)</f>
        <v>388</v>
      </c>
      <c r="AA469" s="30" t="str">
        <f t="shared" si="42"/>
        <v>Production</v>
      </c>
    </row>
    <row r="470" spans="1:27" ht="14.4" x14ac:dyDescent="0.3">
      <c r="A470" s="13">
        <v>533</v>
      </c>
      <c r="B470" s="13">
        <v>533</v>
      </c>
      <c r="C470" s="1" t="s">
        <v>1280</v>
      </c>
      <c r="D470" s="13" t="s">
        <v>2032</v>
      </c>
      <c r="E470" s="13" t="str">
        <f t="shared" si="43"/>
        <v>Edward.rickson@bnna.com</v>
      </c>
      <c r="F470" s="13" t="s">
        <v>1667</v>
      </c>
      <c r="G470" s="13" t="s">
        <v>1820</v>
      </c>
      <c r="H470" s="13" t="s">
        <v>1829</v>
      </c>
      <c r="I470" s="13" t="s">
        <v>1830</v>
      </c>
      <c r="J470" s="13" t="s">
        <v>1732</v>
      </c>
      <c r="K470" s="13" t="s">
        <v>1738</v>
      </c>
      <c r="M470" s="13" t="s">
        <v>1729</v>
      </c>
      <c r="N470" s="13" t="s">
        <v>1787</v>
      </c>
      <c r="O470" s="13" t="s">
        <v>1989</v>
      </c>
      <c r="P470" s="13" t="s">
        <v>1784</v>
      </c>
      <c r="Q470" s="12">
        <v>3</v>
      </c>
      <c r="R470" s="13" t="s">
        <v>1799</v>
      </c>
      <c r="S470" s="13" t="s">
        <v>1795</v>
      </c>
      <c r="T470" s="17">
        <v>22516</v>
      </c>
      <c r="U470" s="17">
        <v>37491</v>
      </c>
      <c r="V470" s="17">
        <v>41874</v>
      </c>
      <c r="W470" s="17" t="s">
        <v>1798</v>
      </c>
      <c r="X470" s="17" t="s">
        <v>1997</v>
      </c>
      <c r="Y470" s="13">
        <f t="shared" ca="1" si="44"/>
        <v>37376</v>
      </c>
      <c r="Z470" s="13">
        <f ca="1">RANDBETWEEN(0,3000)</f>
        <v>2983</v>
      </c>
      <c r="AA470" s="30" t="str">
        <f t="shared" si="42"/>
        <v>Production</v>
      </c>
    </row>
    <row r="471" spans="1:27" ht="14.4" x14ac:dyDescent="0.3">
      <c r="A471" s="13">
        <v>534</v>
      </c>
      <c r="B471" s="13">
        <v>534</v>
      </c>
      <c r="C471" s="13" t="s">
        <v>348</v>
      </c>
      <c r="D471" s="13" t="s">
        <v>2032</v>
      </c>
      <c r="E471" s="13" t="str">
        <f t="shared" si="43"/>
        <v>Daichi. Kimura@bnna.com</v>
      </c>
      <c r="F471" s="13" t="s">
        <v>1668</v>
      </c>
      <c r="G471" s="20" t="s">
        <v>1820</v>
      </c>
      <c r="H471" s="20" t="s">
        <v>1821</v>
      </c>
      <c r="I471" s="13" t="s">
        <v>1822</v>
      </c>
      <c r="J471" s="13" t="s">
        <v>1732</v>
      </c>
      <c r="K471" s="13" t="s">
        <v>1738</v>
      </c>
      <c r="L471" s="20"/>
      <c r="M471" s="13" t="s">
        <v>1729</v>
      </c>
      <c r="N471" s="13" t="s">
        <v>1788</v>
      </c>
      <c r="O471" s="15" t="s">
        <v>1798</v>
      </c>
      <c r="P471" s="13" t="s">
        <v>1784</v>
      </c>
      <c r="Q471" s="12">
        <v>5</v>
      </c>
      <c r="R471" s="13" t="s">
        <v>1799</v>
      </c>
      <c r="S471" s="13" t="s">
        <v>1796</v>
      </c>
      <c r="T471" s="17">
        <v>25204</v>
      </c>
      <c r="U471" s="17">
        <v>39814</v>
      </c>
      <c r="V471" s="17">
        <v>41640</v>
      </c>
      <c r="W471" s="17" t="s">
        <v>1798</v>
      </c>
      <c r="X471" s="17" t="s">
        <v>1997</v>
      </c>
      <c r="Y471" s="13">
        <f ca="1">RANDBETWEEN(65000,100000)</f>
        <v>85905</v>
      </c>
      <c r="Z471" s="13">
        <f ca="1">RANDBETWEEN(2500,15000)</f>
        <v>8917</v>
      </c>
      <c r="AA471" s="30" t="str">
        <f t="shared" si="42"/>
        <v>Production</v>
      </c>
    </row>
    <row r="472" spans="1:27" ht="14.4" x14ac:dyDescent="0.3">
      <c r="A472" s="13">
        <v>535</v>
      </c>
      <c r="B472" s="13">
        <v>535</v>
      </c>
      <c r="C472" s="1" t="s">
        <v>1079</v>
      </c>
      <c r="D472" s="13" t="s">
        <v>2032</v>
      </c>
      <c r="E472" s="13" t="str">
        <f t="shared" si="43"/>
        <v>Wing.enson@bnna.com</v>
      </c>
      <c r="F472" s="13" t="s">
        <v>1667</v>
      </c>
      <c r="G472" s="20" t="s">
        <v>1820</v>
      </c>
      <c r="H472" s="20" t="s">
        <v>1829</v>
      </c>
      <c r="I472" s="13" t="s">
        <v>1830</v>
      </c>
      <c r="J472" s="13" t="s">
        <v>1732</v>
      </c>
      <c r="K472" s="13" t="s">
        <v>1738</v>
      </c>
      <c r="M472" s="13" t="s">
        <v>1729</v>
      </c>
      <c r="N472" s="13" t="s">
        <v>1787</v>
      </c>
      <c r="O472" s="13" t="s">
        <v>1989</v>
      </c>
      <c r="P472" s="13" t="s">
        <v>1790</v>
      </c>
      <c r="Q472" s="12">
        <v>2</v>
      </c>
      <c r="R472" s="13" t="s">
        <v>1797</v>
      </c>
      <c r="S472" s="13" t="s">
        <v>1794</v>
      </c>
      <c r="T472" s="17">
        <v>29077</v>
      </c>
      <c r="U472" s="17">
        <v>37478</v>
      </c>
      <c r="V472" s="17">
        <v>41861</v>
      </c>
      <c r="W472" s="17" t="s">
        <v>1798</v>
      </c>
      <c r="X472" s="17" t="s">
        <v>1991</v>
      </c>
      <c r="Y472" s="13">
        <f ca="1">RANDBETWEEN(35000,65000)</f>
        <v>39168</v>
      </c>
      <c r="Z472" s="13">
        <v>0</v>
      </c>
      <c r="AA472" s="30" t="str">
        <f t="shared" si="42"/>
        <v>Production</v>
      </c>
    </row>
    <row r="473" spans="1:27" ht="14.4" x14ac:dyDescent="0.3">
      <c r="A473" s="13">
        <v>536</v>
      </c>
      <c r="B473" s="13">
        <v>536</v>
      </c>
      <c r="C473" s="13" t="s">
        <v>334</v>
      </c>
      <c r="D473" s="13" t="s">
        <v>2032</v>
      </c>
      <c r="E473" s="13" t="str">
        <f t="shared" si="43"/>
        <v>Ahmed.eblanc@bnna.com</v>
      </c>
      <c r="F473" s="13" t="s">
        <v>1667</v>
      </c>
      <c r="G473" s="20" t="s">
        <v>1820</v>
      </c>
      <c r="H473" s="20" t="s">
        <v>1821</v>
      </c>
      <c r="I473" s="13" t="s">
        <v>1825</v>
      </c>
      <c r="J473" s="13" t="s">
        <v>1732</v>
      </c>
      <c r="K473" s="13" t="s">
        <v>1738</v>
      </c>
      <c r="M473" s="13" t="s">
        <v>1729</v>
      </c>
      <c r="N473" s="13" t="s">
        <v>1787</v>
      </c>
      <c r="O473" s="13" t="s">
        <v>1989</v>
      </c>
      <c r="P473" s="13" t="s">
        <v>1784</v>
      </c>
      <c r="Q473" s="12">
        <v>3</v>
      </c>
      <c r="R473" s="13" t="s">
        <v>1797</v>
      </c>
      <c r="S473" s="13" t="s">
        <v>1795</v>
      </c>
      <c r="T473" s="17">
        <v>24331</v>
      </c>
      <c r="U473" s="17">
        <v>40037</v>
      </c>
      <c r="V473" s="17">
        <v>41863</v>
      </c>
      <c r="W473" s="17" t="s">
        <v>1798</v>
      </c>
      <c r="X473" s="17" t="s">
        <v>1997</v>
      </c>
      <c r="Y473" s="13">
        <f ca="1">RANDBETWEEN(35000,65000)</f>
        <v>42920</v>
      </c>
      <c r="Z473" s="13">
        <f ca="1">RANDBETWEEN(0,3000)</f>
        <v>2479</v>
      </c>
      <c r="AA473" s="30" t="str">
        <f t="shared" si="42"/>
        <v>Production</v>
      </c>
    </row>
    <row r="474" spans="1:27" ht="14.4" x14ac:dyDescent="0.3">
      <c r="A474" s="13">
        <v>537</v>
      </c>
      <c r="B474" s="13">
        <v>537</v>
      </c>
      <c r="C474" s="1" t="s">
        <v>1616</v>
      </c>
      <c r="D474" s="13" t="s">
        <v>2032</v>
      </c>
      <c r="E474" s="13" t="str">
        <f t="shared" si="43"/>
        <v>Remedios.ios Quinn@bnna.com</v>
      </c>
      <c r="F474" s="13" t="s">
        <v>1668</v>
      </c>
      <c r="G474" s="20" t="s">
        <v>1820</v>
      </c>
      <c r="H474" s="20" t="s">
        <v>1821</v>
      </c>
      <c r="I474" s="13" t="s">
        <v>1822</v>
      </c>
      <c r="J474" s="13" t="s">
        <v>1732</v>
      </c>
      <c r="K474" s="13" t="s">
        <v>1738</v>
      </c>
      <c r="M474" s="13" t="s">
        <v>1729</v>
      </c>
      <c r="N474" s="13" t="s">
        <v>1788</v>
      </c>
      <c r="O474" s="15" t="s">
        <v>1798</v>
      </c>
      <c r="P474" s="15" t="s">
        <v>1784</v>
      </c>
      <c r="Q474" s="12">
        <v>7</v>
      </c>
      <c r="R474" s="13" t="s">
        <v>1797</v>
      </c>
      <c r="S474" s="13" t="s">
        <v>1796</v>
      </c>
      <c r="T474" s="17">
        <v>24802</v>
      </c>
      <c r="U474" s="17">
        <v>36490</v>
      </c>
      <c r="V474" s="17">
        <v>41969</v>
      </c>
      <c r="W474" s="17" t="s">
        <v>1798</v>
      </c>
      <c r="X474" s="17" t="s">
        <v>1997</v>
      </c>
      <c r="Y474" s="13">
        <f ca="1">RANDBETWEEN(75000,150000)</f>
        <v>114595</v>
      </c>
      <c r="Z474" s="13">
        <f ca="1">RANDBETWEEN(5000,25000)</f>
        <v>12216</v>
      </c>
      <c r="AA474" s="30" t="str">
        <f t="shared" si="42"/>
        <v>Production</v>
      </c>
    </row>
    <row r="475" spans="1:27" ht="14.4" x14ac:dyDescent="0.3">
      <c r="A475" s="13">
        <v>538</v>
      </c>
      <c r="B475" s="13">
        <v>538</v>
      </c>
      <c r="C475" s="13" t="s">
        <v>320</v>
      </c>
      <c r="D475" s="13" t="s">
        <v>2032</v>
      </c>
      <c r="E475" s="13" t="str">
        <f t="shared" si="43"/>
        <v>Cirineo. Sanchez@bnna.com</v>
      </c>
      <c r="F475" s="13" t="s">
        <v>1667</v>
      </c>
      <c r="G475" s="20" t="s">
        <v>1820</v>
      </c>
      <c r="H475" s="20" t="s">
        <v>1833</v>
      </c>
      <c r="I475" s="13" t="s">
        <v>1836</v>
      </c>
      <c r="J475" s="13" t="s">
        <v>1732</v>
      </c>
      <c r="K475" s="13" t="s">
        <v>1738</v>
      </c>
      <c r="M475" s="13" t="s">
        <v>1729</v>
      </c>
      <c r="N475" s="13" t="s">
        <v>1787</v>
      </c>
      <c r="O475" s="15" t="s">
        <v>1989</v>
      </c>
      <c r="P475" s="13" t="s">
        <v>1790</v>
      </c>
      <c r="Q475" s="12">
        <f ca="1">RANDBETWEEN(1,2)</f>
        <v>2</v>
      </c>
      <c r="R475" s="13" t="s">
        <v>1785</v>
      </c>
      <c r="S475" s="13" t="s">
        <v>1795</v>
      </c>
      <c r="T475" s="17">
        <v>32751</v>
      </c>
      <c r="U475" s="17">
        <v>41152</v>
      </c>
      <c r="V475" s="17">
        <v>41882</v>
      </c>
      <c r="W475" s="17" t="s">
        <v>1798</v>
      </c>
      <c r="X475" s="17" t="s">
        <v>1997</v>
      </c>
      <c r="Y475" s="13">
        <f t="shared" ref="Y475:Y484" ca="1" si="45">RANDBETWEEN(35000,65000)</f>
        <v>62376</v>
      </c>
      <c r="Z475" s="13">
        <v>0</v>
      </c>
      <c r="AA475" s="30" t="str">
        <f t="shared" si="42"/>
        <v>Production</v>
      </c>
    </row>
    <row r="476" spans="1:27" ht="14.4" x14ac:dyDescent="0.3">
      <c r="A476" s="13">
        <v>539</v>
      </c>
      <c r="B476" s="13">
        <v>539</v>
      </c>
      <c r="C476" s="1" t="s">
        <v>1513</v>
      </c>
      <c r="D476" s="13" t="s">
        <v>2032</v>
      </c>
      <c r="E476" s="13" t="str">
        <f t="shared" si="43"/>
        <v>Xavier. Conrad@bnna.com</v>
      </c>
      <c r="F476" s="13" t="s">
        <v>1667</v>
      </c>
      <c r="G476" s="13" t="s">
        <v>1820</v>
      </c>
      <c r="H476" s="13" t="s">
        <v>1829</v>
      </c>
      <c r="I476" s="13" t="s">
        <v>1830</v>
      </c>
      <c r="J476" s="13" t="s">
        <v>1732</v>
      </c>
      <c r="K476" s="13" t="s">
        <v>1738</v>
      </c>
      <c r="L476" s="20"/>
      <c r="M476" s="13" t="s">
        <v>1729</v>
      </c>
      <c r="N476" s="13" t="s">
        <v>1787</v>
      </c>
      <c r="O476" s="13" t="s">
        <v>1989</v>
      </c>
      <c r="P476" s="13" t="s">
        <v>1784</v>
      </c>
      <c r="Q476" s="12">
        <v>3</v>
      </c>
      <c r="R476" s="13" t="s">
        <v>1785</v>
      </c>
      <c r="S476" s="13" t="s">
        <v>1795</v>
      </c>
      <c r="T476" s="17">
        <v>32114</v>
      </c>
      <c r="U476" s="17">
        <v>40880</v>
      </c>
      <c r="V476" s="17">
        <v>41976</v>
      </c>
      <c r="W476" s="17" t="s">
        <v>1798</v>
      </c>
      <c r="X476" s="17" t="s">
        <v>1994</v>
      </c>
      <c r="Y476" s="13">
        <f t="shared" ca="1" si="45"/>
        <v>64073</v>
      </c>
      <c r="Z476" s="13">
        <f ca="1">RANDBETWEEN(0,3000)</f>
        <v>2428</v>
      </c>
      <c r="AA476" s="30" t="str">
        <f t="shared" si="42"/>
        <v>Production</v>
      </c>
    </row>
    <row r="477" spans="1:27" ht="14.4" x14ac:dyDescent="0.3">
      <c r="A477" s="13">
        <v>540</v>
      </c>
      <c r="B477" s="13">
        <v>540</v>
      </c>
      <c r="C477" s="13" t="s">
        <v>36</v>
      </c>
      <c r="D477" s="13" t="s">
        <v>2032</v>
      </c>
      <c r="E477" s="13" t="str">
        <f t="shared" si="43"/>
        <v>Arthur.Shenley@bnna.com</v>
      </c>
      <c r="F477" s="13" t="s">
        <v>1667</v>
      </c>
      <c r="G477" s="13" t="s">
        <v>1820</v>
      </c>
      <c r="H477" s="13" t="s">
        <v>1829</v>
      </c>
      <c r="I477" s="13" t="s">
        <v>1830</v>
      </c>
      <c r="J477" s="13" t="s">
        <v>1732</v>
      </c>
      <c r="K477" s="13" t="s">
        <v>1738</v>
      </c>
      <c r="M477" s="13" t="s">
        <v>1729</v>
      </c>
      <c r="N477" s="13" t="s">
        <v>1787</v>
      </c>
      <c r="O477" s="13" t="s">
        <v>1989</v>
      </c>
      <c r="P477" s="13" t="s">
        <v>1790</v>
      </c>
      <c r="Q477" s="12">
        <v>2</v>
      </c>
      <c r="R477" s="13" t="s">
        <v>1797</v>
      </c>
      <c r="S477" s="13" t="s">
        <v>1794</v>
      </c>
      <c r="T477" s="17">
        <v>25394</v>
      </c>
      <c r="U477" s="17">
        <v>32334</v>
      </c>
      <c r="V477" s="17">
        <v>41830</v>
      </c>
      <c r="W477" s="17" t="s">
        <v>1798</v>
      </c>
      <c r="X477" s="17" t="s">
        <v>1994</v>
      </c>
      <c r="Y477" s="13">
        <f t="shared" ca="1" si="45"/>
        <v>60138</v>
      </c>
      <c r="Z477" s="13">
        <v>0</v>
      </c>
      <c r="AA477" s="30" t="str">
        <f t="shared" si="42"/>
        <v>Production</v>
      </c>
    </row>
    <row r="478" spans="1:27" ht="14.4" x14ac:dyDescent="0.3">
      <c r="A478" s="13">
        <v>541</v>
      </c>
      <c r="B478" s="13">
        <v>541</v>
      </c>
      <c r="C478" s="1" t="s">
        <v>820</v>
      </c>
      <c r="D478" s="13" t="s">
        <v>2032</v>
      </c>
      <c r="E478" s="13" t="str">
        <f t="shared" si="43"/>
        <v>Emmanuel.ontgomery@bnna.com</v>
      </c>
      <c r="F478" s="13" t="s">
        <v>1667</v>
      </c>
      <c r="G478" s="20" t="s">
        <v>1820</v>
      </c>
      <c r="H478" s="20" t="s">
        <v>1821</v>
      </c>
      <c r="I478" s="13" t="s">
        <v>1825</v>
      </c>
      <c r="J478" s="13" t="s">
        <v>1732</v>
      </c>
      <c r="K478" s="13" t="s">
        <v>1738</v>
      </c>
      <c r="M478" s="13" t="s">
        <v>1729</v>
      </c>
      <c r="N478" s="13" t="s">
        <v>1787</v>
      </c>
      <c r="O478" s="13" t="s">
        <v>1989</v>
      </c>
      <c r="P478" s="13" t="s">
        <v>1784</v>
      </c>
      <c r="Q478" s="12">
        <v>3</v>
      </c>
      <c r="R478" s="13" t="s">
        <v>1797</v>
      </c>
      <c r="S478" s="13" t="s">
        <v>1791</v>
      </c>
      <c r="T478" s="17">
        <v>32187</v>
      </c>
      <c r="U478" s="17">
        <v>39127</v>
      </c>
      <c r="V478" s="17">
        <v>41684</v>
      </c>
      <c r="W478" s="17" t="s">
        <v>1798</v>
      </c>
      <c r="X478" s="17" t="s">
        <v>1991</v>
      </c>
      <c r="Y478" s="13">
        <f t="shared" ca="1" si="45"/>
        <v>48004</v>
      </c>
      <c r="Z478" s="13">
        <f ca="1">RANDBETWEEN(0,3000)</f>
        <v>489</v>
      </c>
      <c r="AA478" s="30" t="str">
        <f t="shared" si="42"/>
        <v>Production</v>
      </c>
    </row>
    <row r="479" spans="1:27" ht="43.2" x14ac:dyDescent="0.3">
      <c r="A479" s="13">
        <v>542</v>
      </c>
      <c r="B479" s="13">
        <v>542</v>
      </c>
      <c r="C479" s="1" t="s">
        <v>1563</v>
      </c>
      <c r="D479" s="13" t="s">
        <v>2032</v>
      </c>
      <c r="E479" s="13" t="str">
        <f t="shared" si="43"/>
        <v>Giacomo.o Harris@bnna.com</v>
      </c>
      <c r="F479" s="13" t="s">
        <v>1669</v>
      </c>
      <c r="G479" s="20" t="s">
        <v>1820</v>
      </c>
      <c r="H479" s="20" t="s">
        <v>1821</v>
      </c>
      <c r="I479" s="13" t="s">
        <v>1825</v>
      </c>
      <c r="J479" s="13" t="s">
        <v>1735</v>
      </c>
      <c r="K479" s="13" t="s">
        <v>1737</v>
      </c>
      <c r="L479" s="7" t="s">
        <v>1912</v>
      </c>
      <c r="M479" s="13" t="s">
        <v>1728</v>
      </c>
      <c r="N479" s="13" t="s">
        <v>1787</v>
      </c>
      <c r="O479" s="13" t="s">
        <v>1989</v>
      </c>
      <c r="P479" s="13" t="s">
        <v>1790</v>
      </c>
      <c r="Q479" s="12">
        <v>2</v>
      </c>
      <c r="R479" s="13" t="s">
        <v>1797</v>
      </c>
      <c r="S479" s="13" t="s">
        <v>1795</v>
      </c>
      <c r="T479" s="17">
        <v>28078</v>
      </c>
      <c r="U479" s="17">
        <v>40861</v>
      </c>
      <c r="V479" s="17">
        <v>41957</v>
      </c>
      <c r="W479" s="17" t="s">
        <v>1798</v>
      </c>
      <c r="X479" s="17" t="s">
        <v>1993</v>
      </c>
      <c r="Y479" s="13">
        <f t="shared" ca="1" si="45"/>
        <v>61522</v>
      </c>
      <c r="Z479" s="13">
        <v>0</v>
      </c>
      <c r="AA479" s="30" t="str">
        <f t="shared" si="42"/>
        <v>Production</v>
      </c>
    </row>
    <row r="480" spans="1:27" ht="43.2" x14ac:dyDescent="0.3">
      <c r="A480" s="13">
        <v>543</v>
      </c>
      <c r="B480" s="13">
        <v>543</v>
      </c>
      <c r="C480" s="13" t="s">
        <v>214</v>
      </c>
      <c r="D480" s="13" t="s">
        <v>2032</v>
      </c>
      <c r="E480" s="13" t="str">
        <f t="shared" si="43"/>
        <v>Melissa.ssa Reys@bnna.com</v>
      </c>
      <c r="F480" s="13" t="s">
        <v>1668</v>
      </c>
      <c r="G480" s="13" t="s">
        <v>1820</v>
      </c>
      <c r="H480" s="13" t="s">
        <v>1823</v>
      </c>
      <c r="I480" s="13" t="s">
        <v>1824</v>
      </c>
      <c r="J480" s="13" t="s">
        <v>1735</v>
      </c>
      <c r="K480" s="20" t="s">
        <v>1737</v>
      </c>
      <c r="L480" s="7" t="s">
        <v>1912</v>
      </c>
      <c r="M480" s="20" t="s">
        <v>1728</v>
      </c>
      <c r="N480" s="13" t="s">
        <v>1787</v>
      </c>
      <c r="O480" s="13" t="s">
        <v>1989</v>
      </c>
      <c r="P480" s="13" t="s">
        <v>1784</v>
      </c>
      <c r="Q480" s="12">
        <v>3</v>
      </c>
      <c r="R480" s="13" t="s">
        <v>1797</v>
      </c>
      <c r="S480" s="13" t="s">
        <v>1795</v>
      </c>
      <c r="T480" s="17">
        <v>30386</v>
      </c>
      <c r="U480" s="17">
        <v>40979</v>
      </c>
      <c r="V480" s="17">
        <v>41709</v>
      </c>
      <c r="W480" s="17" t="s">
        <v>1798</v>
      </c>
      <c r="X480" s="17" t="s">
        <v>1993</v>
      </c>
      <c r="Y480" s="13">
        <f t="shared" ca="1" si="45"/>
        <v>44598</v>
      </c>
      <c r="Z480" s="13">
        <f ca="1">RANDBETWEEN(2500,10000)</f>
        <v>9688</v>
      </c>
      <c r="AA480" s="30" t="str">
        <f t="shared" si="42"/>
        <v>Production</v>
      </c>
    </row>
    <row r="481" spans="1:27" ht="43.2" x14ac:dyDescent="0.3">
      <c r="A481" s="13">
        <v>544</v>
      </c>
      <c r="B481" s="13">
        <v>544</v>
      </c>
      <c r="C481" s="1" t="s">
        <v>848</v>
      </c>
      <c r="D481" s="13" t="s">
        <v>2032</v>
      </c>
      <c r="E481" s="13" t="str">
        <f t="shared" si="43"/>
        <v>Damon.Hebert@bnna.com</v>
      </c>
      <c r="F481" s="13" t="s">
        <v>1667</v>
      </c>
      <c r="G481" s="20" t="s">
        <v>1820</v>
      </c>
      <c r="H481" s="20" t="s">
        <v>1821</v>
      </c>
      <c r="I481" s="13" t="s">
        <v>1827</v>
      </c>
      <c r="J481" s="13" t="s">
        <v>1735</v>
      </c>
      <c r="K481" s="13" t="s">
        <v>1737</v>
      </c>
      <c r="L481" s="7" t="s">
        <v>1912</v>
      </c>
      <c r="M481" s="13" t="s">
        <v>1728</v>
      </c>
      <c r="N481" s="13" t="s">
        <v>1787</v>
      </c>
      <c r="O481" s="13" t="s">
        <v>1989</v>
      </c>
      <c r="P481" s="13" t="s">
        <v>1784</v>
      </c>
      <c r="Q481" s="12">
        <v>3</v>
      </c>
      <c r="R481" s="13" t="s">
        <v>1797</v>
      </c>
      <c r="S481" s="13" t="s">
        <v>1791</v>
      </c>
      <c r="T481" s="17">
        <v>28195</v>
      </c>
      <c r="U481" s="17">
        <v>40613</v>
      </c>
      <c r="V481" s="17">
        <v>41709</v>
      </c>
      <c r="W481" s="17" t="s">
        <v>1798</v>
      </c>
      <c r="X481" s="17" t="s">
        <v>1994</v>
      </c>
      <c r="Y481" s="13">
        <f t="shared" ca="1" si="45"/>
        <v>61368</v>
      </c>
      <c r="Z481" s="13">
        <f ca="1">RANDBETWEEN(0,3000)</f>
        <v>249</v>
      </c>
      <c r="AA481" s="30" t="str">
        <f t="shared" si="42"/>
        <v>Production</v>
      </c>
    </row>
    <row r="482" spans="1:27" ht="43.2" x14ac:dyDescent="0.3">
      <c r="A482" s="13">
        <v>545</v>
      </c>
      <c r="B482" s="13">
        <v>545</v>
      </c>
      <c r="C482" s="13" t="s">
        <v>212</v>
      </c>
      <c r="D482" s="13" t="s">
        <v>2032</v>
      </c>
      <c r="E482" s="13" t="str">
        <f t="shared" si="43"/>
        <v>Baozhen.hen Yáng@bnna.com</v>
      </c>
      <c r="F482" s="13" t="s">
        <v>1667</v>
      </c>
      <c r="G482" s="13" t="s">
        <v>1820</v>
      </c>
      <c r="H482" s="13" t="s">
        <v>1823</v>
      </c>
      <c r="I482" s="13" t="s">
        <v>1824</v>
      </c>
      <c r="J482" s="13" t="s">
        <v>1735</v>
      </c>
      <c r="K482" s="20" t="s">
        <v>1737</v>
      </c>
      <c r="L482" s="7" t="s">
        <v>1912</v>
      </c>
      <c r="M482" s="20" t="s">
        <v>1728</v>
      </c>
      <c r="N482" s="13" t="s">
        <v>1787</v>
      </c>
      <c r="O482" s="13" t="s">
        <v>1989</v>
      </c>
      <c r="P482" s="13" t="s">
        <v>1784</v>
      </c>
      <c r="Q482" s="12">
        <v>4</v>
      </c>
      <c r="R482" s="13" t="s">
        <v>1797</v>
      </c>
      <c r="S482" s="13" t="s">
        <v>1795</v>
      </c>
      <c r="T482" s="17">
        <v>24991</v>
      </c>
      <c r="U482" s="17">
        <v>39966</v>
      </c>
      <c r="V482" s="17">
        <v>41792</v>
      </c>
      <c r="W482" s="17" t="s">
        <v>1798</v>
      </c>
      <c r="X482" s="17" t="s">
        <v>1994</v>
      </c>
      <c r="Y482" s="13">
        <f t="shared" ca="1" si="45"/>
        <v>42615</v>
      </c>
      <c r="Z482" s="13">
        <f ca="1">RANDBETWEEN(2500,10000)</f>
        <v>6782</v>
      </c>
      <c r="AA482" s="30" t="str">
        <f t="shared" si="42"/>
        <v>Production</v>
      </c>
    </row>
    <row r="483" spans="1:27" ht="43.2" x14ac:dyDescent="0.3">
      <c r="A483" s="13">
        <v>546</v>
      </c>
      <c r="B483" s="13">
        <v>546</v>
      </c>
      <c r="C483" s="13" t="s">
        <v>1202</v>
      </c>
      <c r="D483" s="13" t="s">
        <v>2032</v>
      </c>
      <c r="E483" s="13" t="str">
        <f t="shared" si="43"/>
        <v>Sacha.Keller@bnna.com</v>
      </c>
      <c r="F483" s="13" t="s">
        <v>1668</v>
      </c>
      <c r="G483" s="13" t="s">
        <v>1820</v>
      </c>
      <c r="H483" s="13" t="s">
        <v>1823</v>
      </c>
      <c r="I483" s="13" t="s">
        <v>1824</v>
      </c>
      <c r="J483" s="13" t="s">
        <v>1735</v>
      </c>
      <c r="K483" s="20" t="s">
        <v>1737</v>
      </c>
      <c r="L483" s="7" t="s">
        <v>1912</v>
      </c>
      <c r="M483" s="20" t="s">
        <v>1728</v>
      </c>
      <c r="N483" s="13" t="s">
        <v>1787</v>
      </c>
      <c r="O483" s="13" t="s">
        <v>1989</v>
      </c>
      <c r="P483" s="13" t="s">
        <v>1790</v>
      </c>
      <c r="Q483" s="12">
        <v>2</v>
      </c>
      <c r="R483" s="13" t="s">
        <v>1797</v>
      </c>
      <c r="S483" s="13" t="s">
        <v>1793</v>
      </c>
      <c r="T483" s="17">
        <v>32179</v>
      </c>
      <c r="U483" s="17">
        <v>40580</v>
      </c>
      <c r="V483" s="17">
        <v>41676</v>
      </c>
      <c r="W483" s="17" t="s">
        <v>1798</v>
      </c>
      <c r="X483" s="17" t="s">
        <v>1991</v>
      </c>
      <c r="Y483" s="13">
        <f t="shared" ca="1" si="45"/>
        <v>45792</v>
      </c>
      <c r="Z483" s="13">
        <v>0</v>
      </c>
      <c r="AA483" s="30" t="str">
        <f t="shared" si="42"/>
        <v>Production</v>
      </c>
    </row>
    <row r="484" spans="1:27" ht="43.2" x14ac:dyDescent="0.3">
      <c r="A484" s="13">
        <v>547</v>
      </c>
      <c r="B484" s="13">
        <v>547</v>
      </c>
      <c r="C484" s="13" t="s">
        <v>242</v>
      </c>
      <c r="D484" s="13" t="s">
        <v>2032</v>
      </c>
      <c r="E484" s="13" t="str">
        <f t="shared" si="43"/>
        <v>Dalton.lements@bnna.com</v>
      </c>
      <c r="F484" s="13" t="s">
        <v>1667</v>
      </c>
      <c r="G484" s="20" t="s">
        <v>1820</v>
      </c>
      <c r="H484" s="20" t="s">
        <v>1833</v>
      </c>
      <c r="I484" s="13" t="s">
        <v>1836</v>
      </c>
      <c r="J484" s="13" t="s">
        <v>1735</v>
      </c>
      <c r="K484" s="13" t="s">
        <v>1737</v>
      </c>
      <c r="L484" s="7" t="s">
        <v>1912</v>
      </c>
      <c r="M484" s="13" t="s">
        <v>1728</v>
      </c>
      <c r="N484" s="13" t="s">
        <v>1787</v>
      </c>
      <c r="O484" s="15" t="s">
        <v>1989</v>
      </c>
      <c r="P484" s="13" t="s">
        <v>1790</v>
      </c>
      <c r="Q484" s="12">
        <f ca="1">RANDBETWEEN(1,2)</f>
        <v>1</v>
      </c>
      <c r="R484" s="13" t="s">
        <v>1797</v>
      </c>
      <c r="S484" s="13" t="s">
        <v>1795</v>
      </c>
      <c r="T484" s="17">
        <v>22547</v>
      </c>
      <c r="U484" s="17">
        <v>39348</v>
      </c>
      <c r="V484" s="17">
        <v>41905</v>
      </c>
      <c r="W484" s="17" t="s">
        <v>1798</v>
      </c>
      <c r="X484" s="17" t="s">
        <v>1993</v>
      </c>
      <c r="Y484" s="13">
        <f t="shared" ca="1" si="45"/>
        <v>38800</v>
      </c>
      <c r="Z484" s="13">
        <v>0</v>
      </c>
      <c r="AA484" s="30" t="str">
        <f t="shared" si="42"/>
        <v>Production</v>
      </c>
    </row>
    <row r="485" spans="1:27" ht="43.2" x14ac:dyDescent="0.3">
      <c r="A485" s="13">
        <v>548</v>
      </c>
      <c r="B485" s="13">
        <v>548</v>
      </c>
      <c r="C485" s="13" t="s">
        <v>555</v>
      </c>
      <c r="D485" s="13" t="s">
        <v>2032</v>
      </c>
      <c r="E485" s="13" t="str">
        <f t="shared" si="43"/>
        <v>Kolina.Nilsson@bnna.com</v>
      </c>
      <c r="F485" s="13" t="s">
        <v>1668</v>
      </c>
      <c r="G485" s="20" t="s">
        <v>1820</v>
      </c>
      <c r="H485" s="20" t="s">
        <v>1821</v>
      </c>
      <c r="I485" s="13" t="s">
        <v>1822</v>
      </c>
      <c r="J485" s="13" t="s">
        <v>1735</v>
      </c>
      <c r="K485" s="13" t="s">
        <v>1737</v>
      </c>
      <c r="L485" s="7" t="s">
        <v>1912</v>
      </c>
      <c r="M485" s="13" t="s">
        <v>1728</v>
      </c>
      <c r="N485" s="13" t="s">
        <v>1788</v>
      </c>
      <c r="O485" s="15" t="s">
        <v>1798</v>
      </c>
      <c r="P485" s="15" t="s">
        <v>1784</v>
      </c>
      <c r="Q485" s="12">
        <v>5</v>
      </c>
      <c r="R485" s="13" t="s">
        <v>1797</v>
      </c>
      <c r="S485" s="13" t="s">
        <v>1795</v>
      </c>
      <c r="T485" s="17">
        <v>22504</v>
      </c>
      <c r="U485" s="17">
        <v>33096</v>
      </c>
      <c r="V485" s="17">
        <v>41862</v>
      </c>
      <c r="W485" s="17" t="s">
        <v>1798</v>
      </c>
      <c r="X485" s="17" t="s">
        <v>1995</v>
      </c>
      <c r="Y485" s="13">
        <f ca="1">RANDBETWEEN(65000,100000)</f>
        <v>76509</v>
      </c>
      <c r="Z485" s="13">
        <f ca="1">RANDBETWEEN(2500,15000)</f>
        <v>8389</v>
      </c>
      <c r="AA485" s="30" t="str">
        <f t="shared" si="42"/>
        <v>Production</v>
      </c>
    </row>
    <row r="486" spans="1:27" ht="43.2" x14ac:dyDescent="0.3">
      <c r="A486" s="13">
        <v>549</v>
      </c>
      <c r="B486" s="13">
        <v>549</v>
      </c>
      <c r="C486" s="1" t="s">
        <v>859</v>
      </c>
      <c r="D486" s="13" t="s">
        <v>2032</v>
      </c>
      <c r="E486" s="13" t="str">
        <f t="shared" si="43"/>
        <v>Zephania.ania Luna@bnna.com</v>
      </c>
      <c r="F486" s="13" t="s">
        <v>1667</v>
      </c>
      <c r="G486" s="20" t="s">
        <v>1820</v>
      </c>
      <c r="H486" s="20" t="s">
        <v>1821</v>
      </c>
      <c r="I486" s="13" t="s">
        <v>1825</v>
      </c>
      <c r="J486" s="13" t="s">
        <v>1735</v>
      </c>
      <c r="K486" s="13" t="s">
        <v>1737</v>
      </c>
      <c r="L486" s="7" t="s">
        <v>1912</v>
      </c>
      <c r="M486" s="13" t="s">
        <v>1728</v>
      </c>
      <c r="N486" s="13" t="s">
        <v>1787</v>
      </c>
      <c r="O486" s="13" t="s">
        <v>1989</v>
      </c>
      <c r="P486" s="13" t="s">
        <v>1784</v>
      </c>
      <c r="Q486" s="12">
        <v>3</v>
      </c>
      <c r="R486" s="13" t="s">
        <v>1797</v>
      </c>
      <c r="S486" s="13" t="s">
        <v>1793</v>
      </c>
      <c r="T486" s="17">
        <v>31357</v>
      </c>
      <c r="U486" s="17">
        <v>38662</v>
      </c>
      <c r="V486" s="17">
        <v>41949</v>
      </c>
      <c r="W486" s="17" t="s">
        <v>1798</v>
      </c>
      <c r="X486" s="17" t="s">
        <v>1995</v>
      </c>
      <c r="Y486" s="13">
        <f ca="1">RANDBETWEEN(35000,65000)</f>
        <v>50492</v>
      </c>
      <c r="Z486" s="13">
        <f ca="1">RANDBETWEEN(0,3000)</f>
        <v>889</v>
      </c>
      <c r="AA486" s="30" t="str">
        <f t="shared" si="42"/>
        <v>Production</v>
      </c>
    </row>
    <row r="487" spans="1:27" ht="43.2" x14ac:dyDescent="0.3">
      <c r="A487" s="13">
        <v>550</v>
      </c>
      <c r="B487" s="13">
        <v>550</v>
      </c>
      <c r="C487" s="13" t="s">
        <v>986</v>
      </c>
      <c r="D487" s="13" t="s">
        <v>2032</v>
      </c>
      <c r="E487" s="13" t="str">
        <f t="shared" si="43"/>
        <v>Wade.lford@bnna.com</v>
      </c>
      <c r="F487" s="13" t="s">
        <v>1667</v>
      </c>
      <c r="G487" s="20" t="s">
        <v>1820</v>
      </c>
      <c r="H487" s="20" t="s">
        <v>1833</v>
      </c>
      <c r="I487" s="13" t="s">
        <v>1836</v>
      </c>
      <c r="J487" s="13" t="s">
        <v>1735</v>
      </c>
      <c r="K487" s="13" t="s">
        <v>1737</v>
      </c>
      <c r="L487" s="7" t="s">
        <v>1912</v>
      </c>
      <c r="M487" s="13" t="s">
        <v>1728</v>
      </c>
      <c r="N487" s="13" t="s">
        <v>1787</v>
      </c>
      <c r="O487" s="15" t="s">
        <v>1989</v>
      </c>
      <c r="P487" s="13" t="s">
        <v>1790</v>
      </c>
      <c r="Q487" s="12">
        <f ca="1">RANDBETWEEN(1,2)</f>
        <v>2</v>
      </c>
      <c r="R487" s="13" t="s">
        <v>1797</v>
      </c>
      <c r="S487" s="13" t="s">
        <v>1795</v>
      </c>
      <c r="T487" s="17">
        <v>20664</v>
      </c>
      <c r="U487" s="17">
        <v>37830</v>
      </c>
      <c r="V487" s="17">
        <v>41848</v>
      </c>
      <c r="W487" s="17" t="s">
        <v>1798</v>
      </c>
      <c r="X487" s="17" t="s">
        <v>1995</v>
      </c>
      <c r="Y487" s="13">
        <f ca="1">RANDBETWEEN(35000,65000)</f>
        <v>58609</v>
      </c>
      <c r="Z487" s="13">
        <v>0</v>
      </c>
      <c r="AA487" s="30" t="str">
        <f t="shared" si="42"/>
        <v>Production</v>
      </c>
    </row>
    <row r="488" spans="1:27" ht="43.2" x14ac:dyDescent="0.3">
      <c r="A488" s="13">
        <v>551</v>
      </c>
      <c r="B488" s="13">
        <v>551</v>
      </c>
      <c r="C488" s="13" t="s">
        <v>693</v>
      </c>
      <c r="D488" s="13" t="s">
        <v>2032</v>
      </c>
      <c r="E488" s="13" t="str">
        <f t="shared" si="43"/>
        <v>Sergio.Ferrari@bnna.com</v>
      </c>
      <c r="F488" s="13" t="s">
        <v>1667</v>
      </c>
      <c r="G488" s="20" t="s">
        <v>1820</v>
      </c>
      <c r="H488" s="20" t="s">
        <v>1833</v>
      </c>
      <c r="I488" s="13" t="s">
        <v>1836</v>
      </c>
      <c r="J488" s="13" t="s">
        <v>1735</v>
      </c>
      <c r="K488" s="13" t="s">
        <v>1737</v>
      </c>
      <c r="L488" s="7" t="s">
        <v>1912</v>
      </c>
      <c r="M488" s="13" t="s">
        <v>1728</v>
      </c>
      <c r="N488" s="13" t="s">
        <v>1787</v>
      </c>
      <c r="O488" s="15" t="s">
        <v>1989</v>
      </c>
      <c r="P488" s="13" t="s">
        <v>1790</v>
      </c>
      <c r="Q488" s="12">
        <f ca="1">RANDBETWEEN(1,2)</f>
        <v>1</v>
      </c>
      <c r="R488" s="13" t="s">
        <v>1799</v>
      </c>
      <c r="S488" s="13" t="s">
        <v>1791</v>
      </c>
      <c r="T488" s="17">
        <v>20926</v>
      </c>
      <c r="U488" s="17">
        <v>37727</v>
      </c>
      <c r="V488" s="17">
        <v>41745</v>
      </c>
      <c r="W488" s="17" t="s">
        <v>1798</v>
      </c>
      <c r="X488" s="17" t="s">
        <v>1995</v>
      </c>
      <c r="Y488" s="13">
        <f ca="1">RANDBETWEEN(35000,65000)</f>
        <v>57876</v>
      </c>
      <c r="Z488" s="13">
        <v>0</v>
      </c>
      <c r="AA488" s="30" t="str">
        <f t="shared" si="42"/>
        <v>Production</v>
      </c>
    </row>
    <row r="489" spans="1:27" ht="43.2" x14ac:dyDescent="0.3">
      <c r="A489" s="13">
        <v>552</v>
      </c>
      <c r="B489" s="13">
        <v>552</v>
      </c>
      <c r="C489" s="13" t="s">
        <v>205</v>
      </c>
      <c r="D489" s="13" t="s">
        <v>2032</v>
      </c>
      <c r="E489" s="13" t="str">
        <f t="shared" si="43"/>
        <v>Baltasar.rnstjerna@bnna.com</v>
      </c>
      <c r="F489" s="13" t="s">
        <v>1668</v>
      </c>
      <c r="G489" s="20" t="s">
        <v>1820</v>
      </c>
      <c r="H489" s="20" t="s">
        <v>1823</v>
      </c>
      <c r="I489" s="13" t="s">
        <v>1824</v>
      </c>
      <c r="J489" s="13" t="s">
        <v>1735</v>
      </c>
      <c r="K489" s="20" t="s">
        <v>1737</v>
      </c>
      <c r="L489" s="7" t="s">
        <v>1912</v>
      </c>
      <c r="M489" s="20" t="s">
        <v>1728</v>
      </c>
      <c r="N489" s="13" t="s">
        <v>1787</v>
      </c>
      <c r="O489" s="13" t="s">
        <v>1989</v>
      </c>
      <c r="P489" s="13" t="s">
        <v>1784</v>
      </c>
      <c r="Q489" s="12">
        <v>3</v>
      </c>
      <c r="R489" s="13" t="s">
        <v>1799</v>
      </c>
      <c r="S489" s="13" t="s">
        <v>1794</v>
      </c>
      <c r="T489" s="17">
        <v>25217</v>
      </c>
      <c r="U489" s="17">
        <v>32522</v>
      </c>
      <c r="V489" s="17">
        <v>41653</v>
      </c>
      <c r="W489" s="17" t="s">
        <v>1989</v>
      </c>
      <c r="X489" s="17" t="s">
        <v>1995</v>
      </c>
      <c r="Y489" s="13">
        <f ca="1">RANDBETWEEN(35000,65000)</f>
        <v>48880</v>
      </c>
      <c r="Z489" s="13">
        <f ca="1">RANDBETWEEN(0,3000)</f>
        <v>2500</v>
      </c>
      <c r="AA489" s="30" t="str">
        <f t="shared" si="42"/>
        <v>Production</v>
      </c>
    </row>
    <row r="490" spans="1:27" ht="43.2" x14ac:dyDescent="0.3">
      <c r="A490" s="13">
        <v>553</v>
      </c>
      <c r="B490" s="13">
        <v>553</v>
      </c>
      <c r="C490" s="1" t="s">
        <v>1400</v>
      </c>
      <c r="D490" s="13" t="s">
        <v>2032</v>
      </c>
      <c r="E490" s="13" t="str">
        <f t="shared" si="43"/>
        <v>Alfreda. Goodwin@bnna.com</v>
      </c>
      <c r="F490" s="13" t="s">
        <v>1668</v>
      </c>
      <c r="G490" s="20" t="s">
        <v>1820</v>
      </c>
      <c r="H490" s="20" t="s">
        <v>1821</v>
      </c>
      <c r="I490" s="20" t="s">
        <v>1827</v>
      </c>
      <c r="J490" s="13" t="s">
        <v>1735</v>
      </c>
      <c r="K490" s="13" t="s">
        <v>1736</v>
      </c>
      <c r="L490" s="7" t="s">
        <v>1899</v>
      </c>
      <c r="M490" s="13" t="s">
        <v>1727</v>
      </c>
      <c r="N490" s="13" t="s">
        <v>1787</v>
      </c>
      <c r="O490" s="13" t="s">
        <v>1989</v>
      </c>
      <c r="P490" s="13" t="s">
        <v>1790</v>
      </c>
      <c r="Q490" s="12">
        <v>2</v>
      </c>
      <c r="R490" s="13" t="s">
        <v>1799</v>
      </c>
      <c r="S490" s="13" t="s">
        <v>1795</v>
      </c>
      <c r="T490" s="17">
        <v>26013</v>
      </c>
      <c r="U490" s="17">
        <v>39893</v>
      </c>
      <c r="V490" s="17">
        <v>41719</v>
      </c>
      <c r="W490" s="17" t="s">
        <v>1798</v>
      </c>
      <c r="X490" s="17" t="s">
        <v>1995</v>
      </c>
      <c r="Y490" s="13">
        <f ca="1">RANDBETWEEN(35000,65000)</f>
        <v>54035</v>
      </c>
      <c r="Z490" s="13">
        <v>0</v>
      </c>
      <c r="AA490" s="30" t="str">
        <f t="shared" si="42"/>
        <v>Production</v>
      </c>
    </row>
    <row r="491" spans="1:27" ht="43.2" x14ac:dyDescent="0.3">
      <c r="A491" s="13">
        <v>554</v>
      </c>
      <c r="B491" s="13">
        <v>554</v>
      </c>
      <c r="C491" s="13" t="s">
        <v>88</v>
      </c>
      <c r="D491" s="13" t="s">
        <v>2032</v>
      </c>
      <c r="E491" s="13" t="str">
        <f t="shared" si="43"/>
        <v>Betje.Coeman@bnna.com</v>
      </c>
      <c r="F491" s="13" t="s">
        <v>1668</v>
      </c>
      <c r="G491" s="20" t="s">
        <v>1820</v>
      </c>
      <c r="H491" s="13" t="s">
        <v>1821</v>
      </c>
      <c r="I491" s="20" t="s">
        <v>1822</v>
      </c>
      <c r="J491" s="13" t="s">
        <v>1735</v>
      </c>
      <c r="K491" s="13" t="s">
        <v>1736</v>
      </c>
      <c r="L491" s="7" t="s">
        <v>1899</v>
      </c>
      <c r="M491" s="13" t="s">
        <v>1727</v>
      </c>
      <c r="N491" s="13" t="s">
        <v>1788</v>
      </c>
      <c r="O491" s="15" t="s">
        <v>1798</v>
      </c>
      <c r="P491" s="15" t="s">
        <v>1784</v>
      </c>
      <c r="Q491" s="12">
        <v>5</v>
      </c>
      <c r="R491" s="13" t="s">
        <v>1797</v>
      </c>
      <c r="S491" s="13" t="s">
        <v>1791</v>
      </c>
      <c r="T491" s="17">
        <v>29755</v>
      </c>
      <c r="U491" s="17">
        <v>40712</v>
      </c>
      <c r="V491" s="17">
        <v>41808</v>
      </c>
      <c r="W491" s="17" t="s">
        <v>1798</v>
      </c>
      <c r="X491" s="17" t="s">
        <v>1991</v>
      </c>
      <c r="Y491" s="13">
        <f ca="1">RANDBETWEEN(65000,100000)</f>
        <v>90546</v>
      </c>
      <c r="Z491" s="13">
        <f ca="1">RANDBETWEEN(2500,15000)</f>
        <v>10282</v>
      </c>
      <c r="AA491" s="30" t="str">
        <f t="shared" si="42"/>
        <v>Production</v>
      </c>
    </row>
    <row r="492" spans="1:27" ht="43.2" x14ac:dyDescent="0.3">
      <c r="A492" s="13">
        <v>555</v>
      </c>
      <c r="B492" s="13">
        <v>555</v>
      </c>
      <c r="C492" s="13" t="s">
        <v>199</v>
      </c>
      <c r="D492" s="13" t="s">
        <v>2032</v>
      </c>
      <c r="E492" s="13" t="str">
        <f t="shared" si="43"/>
        <v>Arsenio.io Grant@bnna.com</v>
      </c>
      <c r="F492" s="13" t="s">
        <v>1667</v>
      </c>
      <c r="G492" s="20" t="s">
        <v>1820</v>
      </c>
      <c r="H492" s="13" t="s">
        <v>1821</v>
      </c>
      <c r="I492" s="20" t="s">
        <v>1827</v>
      </c>
      <c r="J492" s="13" t="s">
        <v>1735</v>
      </c>
      <c r="K492" s="13" t="s">
        <v>1736</v>
      </c>
      <c r="L492" s="7" t="s">
        <v>1899</v>
      </c>
      <c r="M492" s="13" t="s">
        <v>1727</v>
      </c>
      <c r="N492" s="13" t="s">
        <v>1787</v>
      </c>
      <c r="O492" s="13" t="s">
        <v>1989</v>
      </c>
      <c r="P492" s="13" t="s">
        <v>1784</v>
      </c>
      <c r="Q492" s="12">
        <v>3</v>
      </c>
      <c r="R492" s="13" t="s">
        <v>1797</v>
      </c>
      <c r="S492" s="13" t="s">
        <v>1794</v>
      </c>
      <c r="T492" s="17">
        <v>26372</v>
      </c>
      <c r="U492" s="17">
        <v>33311</v>
      </c>
      <c r="V492" s="17">
        <v>41712</v>
      </c>
      <c r="W492" s="17" t="s">
        <v>1798</v>
      </c>
      <c r="X492" s="17" t="s">
        <v>1994</v>
      </c>
      <c r="Y492" s="13">
        <f t="shared" ref="Y492:Y506" ca="1" si="46">RANDBETWEEN(35000,65000)</f>
        <v>62742</v>
      </c>
      <c r="Z492" s="13">
        <f ca="1">RANDBETWEEN(2500,10000)</f>
        <v>2899</v>
      </c>
      <c r="AA492" s="30" t="str">
        <f t="shared" si="42"/>
        <v>Production</v>
      </c>
    </row>
    <row r="493" spans="1:27" ht="43.2" x14ac:dyDescent="0.3">
      <c r="A493" s="13">
        <v>556</v>
      </c>
      <c r="B493" s="13">
        <v>556</v>
      </c>
      <c r="C493" s="13" t="s">
        <v>284</v>
      </c>
      <c r="D493" s="13" t="s">
        <v>2032</v>
      </c>
      <c r="E493" s="13" t="str">
        <f t="shared" si="43"/>
        <v>Chantal. Marelli@bnna.com</v>
      </c>
      <c r="F493" s="13" t="s">
        <v>1668</v>
      </c>
      <c r="G493" s="13" t="s">
        <v>1820</v>
      </c>
      <c r="H493" s="13" t="s">
        <v>1823</v>
      </c>
      <c r="I493" s="13" t="s">
        <v>1824</v>
      </c>
      <c r="J493" s="13" t="s">
        <v>1735</v>
      </c>
      <c r="K493" s="20" t="s">
        <v>1736</v>
      </c>
      <c r="L493" s="7" t="s">
        <v>1899</v>
      </c>
      <c r="M493" s="20" t="s">
        <v>1727</v>
      </c>
      <c r="N493" s="13" t="s">
        <v>1787</v>
      </c>
      <c r="O493" s="13" t="s">
        <v>1989</v>
      </c>
      <c r="P493" s="13" t="s">
        <v>1784</v>
      </c>
      <c r="Q493" s="12">
        <v>4</v>
      </c>
      <c r="R493" s="13" t="s">
        <v>1797</v>
      </c>
      <c r="S493" s="13" t="s">
        <v>1795</v>
      </c>
      <c r="T493" s="17">
        <v>23614</v>
      </c>
      <c r="U493" s="17">
        <v>37128</v>
      </c>
      <c r="V493" s="17">
        <v>41876</v>
      </c>
      <c r="W493" s="17" t="s">
        <v>1798</v>
      </c>
      <c r="X493" s="17" t="s">
        <v>1991</v>
      </c>
      <c r="Y493" s="13">
        <f t="shared" ca="1" si="46"/>
        <v>54019</v>
      </c>
      <c r="Z493" s="13">
        <f ca="1">RANDBETWEEN(2500,10000)</f>
        <v>6475</v>
      </c>
      <c r="AA493" s="30" t="str">
        <f t="shared" si="42"/>
        <v>Production</v>
      </c>
    </row>
    <row r="494" spans="1:27" ht="43.2" x14ac:dyDescent="0.3">
      <c r="A494" s="13">
        <v>557</v>
      </c>
      <c r="B494" s="13">
        <v>557</v>
      </c>
      <c r="C494" s="13" t="s">
        <v>27</v>
      </c>
      <c r="D494" s="13" t="s">
        <v>2032</v>
      </c>
      <c r="E494" s="13" t="str">
        <f t="shared" si="43"/>
        <v>Marcel. Fouche@bnna.com</v>
      </c>
      <c r="F494" s="13" t="s">
        <v>1667</v>
      </c>
      <c r="G494" s="13" t="s">
        <v>1820</v>
      </c>
      <c r="H494" s="13" t="s">
        <v>1829</v>
      </c>
      <c r="I494" s="13" t="s">
        <v>1830</v>
      </c>
      <c r="J494" s="13" t="s">
        <v>1735</v>
      </c>
      <c r="K494" s="13" t="s">
        <v>1736</v>
      </c>
      <c r="L494" s="7" t="s">
        <v>1899</v>
      </c>
      <c r="M494" s="13" t="s">
        <v>1727</v>
      </c>
      <c r="N494" s="13" t="s">
        <v>1787</v>
      </c>
      <c r="O494" s="13" t="s">
        <v>1989</v>
      </c>
      <c r="P494" s="13" t="s">
        <v>1784</v>
      </c>
      <c r="Q494" s="12">
        <v>3</v>
      </c>
      <c r="R494" s="13" t="s">
        <v>1797</v>
      </c>
      <c r="S494" s="13" t="s">
        <v>1792</v>
      </c>
      <c r="T494" s="17">
        <v>32231</v>
      </c>
      <c r="U494" s="17">
        <v>39170</v>
      </c>
      <c r="V494" s="17">
        <v>41727</v>
      </c>
      <c r="W494" s="17" t="s">
        <v>1798</v>
      </c>
      <c r="X494" s="17" t="s">
        <v>1996</v>
      </c>
      <c r="Y494" s="13">
        <f t="shared" ca="1" si="46"/>
        <v>55282</v>
      </c>
      <c r="Z494" s="13">
        <f ca="1">RANDBETWEEN(0,3000)</f>
        <v>875</v>
      </c>
      <c r="AA494" s="30" t="str">
        <f t="shared" si="42"/>
        <v>Production</v>
      </c>
    </row>
    <row r="495" spans="1:27" ht="43.2" x14ac:dyDescent="0.3">
      <c r="A495" s="13">
        <v>558</v>
      </c>
      <c r="B495" s="13">
        <v>558</v>
      </c>
      <c r="C495" s="13" t="s">
        <v>247</v>
      </c>
      <c r="D495" s="13" t="s">
        <v>2032</v>
      </c>
      <c r="E495" s="13" t="str">
        <f t="shared" si="43"/>
        <v>Björn.inkler@bnna.com</v>
      </c>
      <c r="F495" s="13" t="s">
        <v>1667</v>
      </c>
      <c r="G495" s="20" t="s">
        <v>1820</v>
      </c>
      <c r="H495" s="13" t="s">
        <v>1821</v>
      </c>
      <c r="I495" s="20" t="s">
        <v>1825</v>
      </c>
      <c r="J495" s="13" t="s">
        <v>1735</v>
      </c>
      <c r="K495" s="13" t="s">
        <v>1736</v>
      </c>
      <c r="L495" s="7" t="s">
        <v>1899</v>
      </c>
      <c r="M495" s="13" t="s">
        <v>1727</v>
      </c>
      <c r="N495" s="13" t="s">
        <v>1787</v>
      </c>
      <c r="O495" s="13" t="s">
        <v>1989</v>
      </c>
      <c r="P495" s="13" t="s">
        <v>1790</v>
      </c>
      <c r="Q495" s="12">
        <v>2</v>
      </c>
      <c r="R495" s="13" t="s">
        <v>1797</v>
      </c>
      <c r="S495" s="13" t="s">
        <v>1796</v>
      </c>
      <c r="T495" s="17">
        <v>28681</v>
      </c>
      <c r="U495" s="17">
        <v>40734</v>
      </c>
      <c r="V495" s="17">
        <v>41830</v>
      </c>
      <c r="W495" s="17" t="s">
        <v>1798</v>
      </c>
      <c r="X495" s="17" t="s">
        <v>1996</v>
      </c>
      <c r="Y495" s="13">
        <f t="shared" ca="1" si="46"/>
        <v>43324</v>
      </c>
      <c r="Z495" s="13">
        <v>0</v>
      </c>
      <c r="AA495" s="30" t="str">
        <f t="shared" si="42"/>
        <v>Production</v>
      </c>
    </row>
    <row r="496" spans="1:27" ht="43.2" x14ac:dyDescent="0.3">
      <c r="A496" s="13">
        <v>559</v>
      </c>
      <c r="B496" s="13">
        <v>559</v>
      </c>
      <c r="C496" s="13" t="s">
        <v>460</v>
      </c>
      <c r="D496" s="13" t="s">
        <v>2032</v>
      </c>
      <c r="E496" s="13" t="str">
        <f t="shared" si="43"/>
        <v>Harold.ermaine@bnna.com</v>
      </c>
      <c r="F496" s="13" t="s">
        <v>1667</v>
      </c>
      <c r="G496" s="20" t="s">
        <v>1820</v>
      </c>
      <c r="H496" s="20" t="s">
        <v>1829</v>
      </c>
      <c r="I496" s="13" t="s">
        <v>1830</v>
      </c>
      <c r="J496" s="13" t="s">
        <v>1735</v>
      </c>
      <c r="K496" s="13" t="s">
        <v>1736</v>
      </c>
      <c r="L496" s="7" t="s">
        <v>1899</v>
      </c>
      <c r="M496" s="13" t="s">
        <v>1727</v>
      </c>
      <c r="N496" s="13" t="s">
        <v>1787</v>
      </c>
      <c r="O496" s="13" t="s">
        <v>1989</v>
      </c>
      <c r="P496" s="13" t="s">
        <v>1784</v>
      </c>
      <c r="Q496" s="12">
        <v>3</v>
      </c>
      <c r="R496" s="13" t="s">
        <v>1797</v>
      </c>
      <c r="S496" s="13" t="s">
        <v>1795</v>
      </c>
      <c r="T496" s="17">
        <v>30725</v>
      </c>
      <c r="U496" s="17">
        <v>40587</v>
      </c>
      <c r="V496" s="17">
        <v>41683</v>
      </c>
      <c r="W496" s="17" t="s">
        <v>1798</v>
      </c>
      <c r="X496" s="17" t="s">
        <v>1996</v>
      </c>
      <c r="Y496" s="13">
        <f t="shared" ca="1" si="46"/>
        <v>41278</v>
      </c>
      <c r="Z496" s="13">
        <f ca="1">RANDBETWEEN(0,3000)</f>
        <v>144</v>
      </c>
      <c r="AA496" s="30" t="str">
        <f t="shared" si="42"/>
        <v>Production</v>
      </c>
    </row>
    <row r="497" spans="1:27" ht="43.2" x14ac:dyDescent="0.3">
      <c r="A497" s="13">
        <v>560</v>
      </c>
      <c r="B497" s="13">
        <v>560</v>
      </c>
      <c r="C497" s="13" t="s">
        <v>367</v>
      </c>
      <c r="D497" s="13" t="s">
        <v>2032</v>
      </c>
      <c r="E497" s="13" t="str">
        <f t="shared" si="43"/>
        <v>Derek. Hirsh@bnna.com</v>
      </c>
      <c r="F497" s="13" t="s">
        <v>1667</v>
      </c>
      <c r="G497" s="20" t="s">
        <v>1820</v>
      </c>
      <c r="H497" s="20" t="s">
        <v>1833</v>
      </c>
      <c r="I497" s="13" t="s">
        <v>1836</v>
      </c>
      <c r="J497" s="13" t="s">
        <v>1735</v>
      </c>
      <c r="K497" s="13" t="s">
        <v>1736</v>
      </c>
      <c r="L497" s="7" t="s">
        <v>1899</v>
      </c>
      <c r="M497" s="13" t="s">
        <v>1727</v>
      </c>
      <c r="N497" s="13" t="s">
        <v>1787</v>
      </c>
      <c r="O497" s="15" t="s">
        <v>1989</v>
      </c>
      <c r="P497" s="13" t="s">
        <v>1790</v>
      </c>
      <c r="Q497" s="12">
        <f ca="1">RANDBETWEEN(1,2)</f>
        <v>1</v>
      </c>
      <c r="R497" s="13" t="s">
        <v>1797</v>
      </c>
      <c r="S497" s="13" t="s">
        <v>1794</v>
      </c>
      <c r="T497" s="17">
        <v>21442</v>
      </c>
      <c r="U497" s="17">
        <v>29843</v>
      </c>
      <c r="V497" s="17">
        <v>41896</v>
      </c>
      <c r="W497" s="17" t="s">
        <v>1798</v>
      </c>
      <c r="X497" s="17" t="s">
        <v>1991</v>
      </c>
      <c r="Y497" s="13">
        <f t="shared" ca="1" si="46"/>
        <v>50009</v>
      </c>
      <c r="Z497" s="13">
        <v>0</v>
      </c>
      <c r="AA497" s="30" t="str">
        <f t="shared" si="42"/>
        <v>Production</v>
      </c>
    </row>
    <row r="498" spans="1:27" ht="43.2" x14ac:dyDescent="0.3">
      <c r="A498" s="13">
        <v>561</v>
      </c>
      <c r="B498" s="13">
        <v>561</v>
      </c>
      <c r="C498" s="13" t="s">
        <v>451</v>
      </c>
      <c r="D498" s="13" t="s">
        <v>2032</v>
      </c>
      <c r="E498" s="13" t="str">
        <f t="shared" si="43"/>
        <v>Guy.ward@bnna.com</v>
      </c>
      <c r="F498" s="13" t="s">
        <v>1667</v>
      </c>
      <c r="G498" s="20" t="s">
        <v>1820</v>
      </c>
      <c r="H498" s="20" t="s">
        <v>1821</v>
      </c>
      <c r="I498" s="20" t="s">
        <v>1827</v>
      </c>
      <c r="J498" s="13" t="s">
        <v>1735</v>
      </c>
      <c r="K498" s="13" t="s">
        <v>1736</v>
      </c>
      <c r="L498" s="7" t="s">
        <v>1899</v>
      </c>
      <c r="M498" s="13" t="s">
        <v>1727</v>
      </c>
      <c r="N498" s="13" t="s">
        <v>1787</v>
      </c>
      <c r="O498" s="13" t="s">
        <v>1989</v>
      </c>
      <c r="P498" s="13" t="s">
        <v>1790</v>
      </c>
      <c r="Q498" s="12">
        <v>2</v>
      </c>
      <c r="R498" s="13" t="s">
        <v>1797</v>
      </c>
      <c r="S498" s="13" t="s">
        <v>1795</v>
      </c>
      <c r="T498" s="17">
        <v>22656</v>
      </c>
      <c r="U498" s="17">
        <v>39457</v>
      </c>
      <c r="V498" s="17">
        <v>41649</v>
      </c>
      <c r="W498" s="17" t="s">
        <v>1798</v>
      </c>
      <c r="X498" s="17" t="s">
        <v>1991</v>
      </c>
      <c r="Y498" s="13">
        <f t="shared" ca="1" si="46"/>
        <v>53732</v>
      </c>
      <c r="Z498" s="13">
        <v>0</v>
      </c>
      <c r="AA498" s="30" t="str">
        <f t="shared" si="42"/>
        <v>Production</v>
      </c>
    </row>
    <row r="499" spans="1:27" ht="43.2" x14ac:dyDescent="0.3">
      <c r="A499" s="13">
        <v>562</v>
      </c>
      <c r="B499" s="13">
        <v>562</v>
      </c>
      <c r="C499" s="13" t="s">
        <v>683</v>
      </c>
      <c r="D499" s="13" t="s">
        <v>2032</v>
      </c>
      <c r="E499" s="13" t="str">
        <f t="shared" si="43"/>
        <v>Roth.tiago@bnna.com</v>
      </c>
      <c r="F499" s="13" t="s">
        <v>1667</v>
      </c>
      <c r="G499" s="20" t="s">
        <v>1820</v>
      </c>
      <c r="H499" s="20" t="s">
        <v>1833</v>
      </c>
      <c r="I499" s="13" t="s">
        <v>1836</v>
      </c>
      <c r="J499" s="13" t="s">
        <v>1735</v>
      </c>
      <c r="K499" s="13" t="s">
        <v>1736</v>
      </c>
      <c r="L499" s="7" t="s">
        <v>1899</v>
      </c>
      <c r="M499" s="13" t="s">
        <v>1727</v>
      </c>
      <c r="N499" s="13" t="s">
        <v>1787</v>
      </c>
      <c r="O499" s="15" t="s">
        <v>1989</v>
      </c>
      <c r="P499" s="13" t="s">
        <v>1790</v>
      </c>
      <c r="Q499" s="12">
        <f ca="1">RANDBETWEEN(1,2)</f>
        <v>1</v>
      </c>
      <c r="R499" s="13" t="s">
        <v>1797</v>
      </c>
      <c r="S499" s="13" t="s">
        <v>1794</v>
      </c>
      <c r="T499" s="17">
        <v>22490</v>
      </c>
      <c r="U499" s="17">
        <v>35274</v>
      </c>
      <c r="V499" s="17">
        <v>41848</v>
      </c>
      <c r="W499" s="17" t="s">
        <v>1798</v>
      </c>
      <c r="X499" s="17" t="s">
        <v>1991</v>
      </c>
      <c r="Y499" s="13">
        <f t="shared" ca="1" si="46"/>
        <v>42132</v>
      </c>
      <c r="Z499" s="13">
        <v>0</v>
      </c>
      <c r="AA499" s="30" t="str">
        <f t="shared" si="42"/>
        <v>Production</v>
      </c>
    </row>
    <row r="500" spans="1:27" ht="43.2" x14ac:dyDescent="0.3">
      <c r="A500" s="13">
        <v>563</v>
      </c>
      <c r="B500" s="13">
        <v>563</v>
      </c>
      <c r="C500" s="13" t="s">
        <v>134</v>
      </c>
      <c r="D500" s="13" t="s">
        <v>2032</v>
      </c>
      <c r="E500" s="13" t="str">
        <f t="shared" si="43"/>
        <v>Alessandra.andra Torta@bnna.com</v>
      </c>
      <c r="F500" s="13" t="s">
        <v>1668</v>
      </c>
      <c r="G500" s="13" t="s">
        <v>1820</v>
      </c>
      <c r="H500" s="13" t="s">
        <v>1823</v>
      </c>
      <c r="I500" s="13" t="s">
        <v>1824</v>
      </c>
      <c r="J500" s="13" t="s">
        <v>1735</v>
      </c>
      <c r="K500" s="20" t="s">
        <v>1736</v>
      </c>
      <c r="L500" s="7" t="s">
        <v>1899</v>
      </c>
      <c r="M500" s="20" t="s">
        <v>1727</v>
      </c>
      <c r="N500" s="13" t="s">
        <v>1787</v>
      </c>
      <c r="O500" s="13" t="s">
        <v>1989</v>
      </c>
      <c r="P500" s="13" t="s">
        <v>1784</v>
      </c>
      <c r="Q500" s="12">
        <v>3</v>
      </c>
      <c r="R500" s="13" t="s">
        <v>1999</v>
      </c>
      <c r="S500" s="13" t="s">
        <v>1791</v>
      </c>
      <c r="T500" s="17">
        <v>27922</v>
      </c>
      <c r="U500" s="17">
        <v>40340</v>
      </c>
      <c r="V500" s="17">
        <v>41801</v>
      </c>
      <c r="W500" s="17" t="s">
        <v>1798</v>
      </c>
      <c r="X500" s="17" t="s">
        <v>1991</v>
      </c>
      <c r="Y500" s="13">
        <f t="shared" ca="1" si="46"/>
        <v>49938</v>
      </c>
      <c r="Z500" s="13">
        <f ca="1">RANDBETWEEN(0,3000)</f>
        <v>2208</v>
      </c>
      <c r="AA500" s="30" t="str">
        <f t="shared" si="42"/>
        <v>Production</v>
      </c>
    </row>
    <row r="501" spans="1:27" ht="43.2" x14ac:dyDescent="0.3">
      <c r="A501" s="13">
        <v>564</v>
      </c>
      <c r="B501" s="13">
        <v>564</v>
      </c>
      <c r="C501" s="13" t="s">
        <v>233</v>
      </c>
      <c r="D501" s="13" t="s">
        <v>2032</v>
      </c>
      <c r="E501" s="13" t="str">
        <f t="shared" si="43"/>
        <v>Benicio.o Medina@bnna.com</v>
      </c>
      <c r="F501" s="13" t="s">
        <v>1668</v>
      </c>
      <c r="G501" s="20" t="s">
        <v>1820</v>
      </c>
      <c r="H501" s="13" t="s">
        <v>1821</v>
      </c>
      <c r="I501" s="20" t="s">
        <v>1827</v>
      </c>
      <c r="J501" s="13" t="s">
        <v>1735</v>
      </c>
      <c r="K501" s="13" t="s">
        <v>1736</v>
      </c>
      <c r="L501" s="7" t="s">
        <v>1899</v>
      </c>
      <c r="M501" s="13" t="s">
        <v>1727</v>
      </c>
      <c r="N501" s="13" t="s">
        <v>1787</v>
      </c>
      <c r="O501" s="13" t="s">
        <v>1989</v>
      </c>
      <c r="P501" s="13" t="s">
        <v>1784</v>
      </c>
      <c r="Q501" s="12">
        <v>3</v>
      </c>
      <c r="R501" s="13" t="s">
        <v>1799</v>
      </c>
      <c r="S501" s="13" t="s">
        <v>1793</v>
      </c>
      <c r="T501" s="17">
        <v>24067</v>
      </c>
      <c r="U501" s="17">
        <v>40138</v>
      </c>
      <c r="V501" s="17">
        <v>41964</v>
      </c>
      <c r="W501" s="17" t="s">
        <v>1798</v>
      </c>
      <c r="X501" s="17" t="s">
        <v>1991</v>
      </c>
      <c r="Y501" s="13">
        <f t="shared" ca="1" si="46"/>
        <v>55991</v>
      </c>
      <c r="Z501" s="13">
        <f ca="1">RANDBETWEEN(0,3000)</f>
        <v>2557</v>
      </c>
      <c r="AA501" s="30" t="str">
        <f t="shared" si="42"/>
        <v>Production</v>
      </c>
    </row>
    <row r="502" spans="1:27" ht="18" customHeight="1" x14ac:dyDescent="0.3">
      <c r="A502" s="13">
        <v>565</v>
      </c>
      <c r="B502" s="13">
        <v>565</v>
      </c>
      <c r="C502" s="13" t="s">
        <v>299</v>
      </c>
      <c r="D502" s="13" t="s">
        <v>2032</v>
      </c>
      <c r="E502" s="13" t="str">
        <f t="shared" si="43"/>
        <v>Martin.in Reed@bnna.com</v>
      </c>
      <c r="F502" s="13" t="s">
        <v>1667</v>
      </c>
      <c r="G502" s="13" t="s">
        <v>1820</v>
      </c>
      <c r="H502" s="13" t="s">
        <v>1823</v>
      </c>
      <c r="I502" s="13" t="s">
        <v>1824</v>
      </c>
      <c r="J502" s="13" t="s">
        <v>1735</v>
      </c>
      <c r="K502" s="20" t="s">
        <v>1736</v>
      </c>
      <c r="L502" s="7" t="s">
        <v>1899</v>
      </c>
      <c r="M502" s="20" t="s">
        <v>1727</v>
      </c>
      <c r="N502" s="13" t="s">
        <v>1787</v>
      </c>
      <c r="O502" s="13" t="s">
        <v>1989</v>
      </c>
      <c r="P502" s="13" t="s">
        <v>1784</v>
      </c>
      <c r="Q502" s="12">
        <v>3</v>
      </c>
      <c r="R502" s="13" t="s">
        <v>1799</v>
      </c>
      <c r="S502" s="13" t="s">
        <v>1795</v>
      </c>
      <c r="T502" s="17">
        <v>30586</v>
      </c>
      <c r="U502" s="17">
        <v>41909</v>
      </c>
      <c r="V502" s="17">
        <v>41909</v>
      </c>
      <c r="W502" s="17" t="s">
        <v>1989</v>
      </c>
      <c r="X502" s="13" t="s">
        <v>1998</v>
      </c>
      <c r="Y502" s="13">
        <f t="shared" ca="1" si="46"/>
        <v>43767</v>
      </c>
      <c r="Z502" s="13">
        <f ca="1">RANDBETWEEN(0,3000)</f>
        <v>262</v>
      </c>
      <c r="AA502" s="30" t="str">
        <f t="shared" si="42"/>
        <v>Production</v>
      </c>
    </row>
    <row r="503" spans="1:27" ht="18" customHeight="1" x14ac:dyDescent="0.3">
      <c r="A503" s="13">
        <v>566</v>
      </c>
      <c r="B503" s="13">
        <v>566</v>
      </c>
      <c r="C503" s="13" t="s">
        <v>25</v>
      </c>
      <c r="D503" s="13" t="s">
        <v>2032</v>
      </c>
      <c r="E503" s="13" t="str">
        <f t="shared" si="43"/>
        <v>Katri.rtanen@bnna.com</v>
      </c>
      <c r="F503" s="13" t="s">
        <v>1667</v>
      </c>
      <c r="G503" s="13" t="s">
        <v>1820</v>
      </c>
      <c r="H503" s="13" t="s">
        <v>1829</v>
      </c>
      <c r="I503" s="13" t="s">
        <v>1830</v>
      </c>
      <c r="J503" s="13" t="s">
        <v>1735</v>
      </c>
      <c r="K503" s="13" t="s">
        <v>1736</v>
      </c>
      <c r="L503" s="7" t="s">
        <v>1899</v>
      </c>
      <c r="M503" s="13" t="s">
        <v>1727</v>
      </c>
      <c r="N503" s="13" t="s">
        <v>1787</v>
      </c>
      <c r="O503" s="13" t="s">
        <v>1989</v>
      </c>
      <c r="P503" s="13" t="s">
        <v>1784</v>
      </c>
      <c r="Q503" s="12">
        <v>3</v>
      </c>
      <c r="R503" s="13" t="s">
        <v>1799</v>
      </c>
      <c r="S503" s="13" t="s">
        <v>1795</v>
      </c>
      <c r="T503" s="17">
        <v>27598</v>
      </c>
      <c r="U503" s="17">
        <v>41478</v>
      </c>
      <c r="V503" s="17">
        <v>41843</v>
      </c>
      <c r="W503" s="17" t="s">
        <v>1989</v>
      </c>
      <c r="X503" s="13" t="s">
        <v>1998</v>
      </c>
      <c r="Y503" s="13">
        <f t="shared" ca="1" si="46"/>
        <v>42155</v>
      </c>
      <c r="Z503" s="13">
        <f ca="1">RANDBETWEEN(0,3000)</f>
        <v>2353</v>
      </c>
      <c r="AA503" s="30" t="str">
        <f t="shared" si="42"/>
        <v>Production</v>
      </c>
    </row>
    <row r="504" spans="1:27" ht="18" customHeight="1" x14ac:dyDescent="0.3">
      <c r="A504" s="13">
        <v>567</v>
      </c>
      <c r="B504" s="13">
        <v>567</v>
      </c>
      <c r="C504" s="1" t="s">
        <v>1425</v>
      </c>
      <c r="D504" s="13" t="s">
        <v>2032</v>
      </c>
      <c r="E504" s="13" t="str">
        <f t="shared" si="43"/>
        <v>Brielle.e Lester@bnna.com</v>
      </c>
      <c r="F504" s="13" t="s">
        <v>1668</v>
      </c>
      <c r="G504" s="20" t="s">
        <v>1820</v>
      </c>
      <c r="H504" s="13" t="s">
        <v>1821</v>
      </c>
      <c r="I504" s="20" t="s">
        <v>1827</v>
      </c>
      <c r="J504" s="13" t="s">
        <v>1735</v>
      </c>
      <c r="K504" s="13" t="s">
        <v>1736</v>
      </c>
      <c r="L504" s="7" t="s">
        <v>1899</v>
      </c>
      <c r="M504" s="13" t="s">
        <v>1727</v>
      </c>
      <c r="N504" s="13" t="s">
        <v>1787</v>
      </c>
      <c r="O504" s="13" t="s">
        <v>1989</v>
      </c>
      <c r="P504" s="13" t="s">
        <v>1790</v>
      </c>
      <c r="Q504" s="12">
        <v>2</v>
      </c>
      <c r="R504" s="13" t="s">
        <v>1799</v>
      </c>
      <c r="S504" s="13" t="s">
        <v>1792</v>
      </c>
      <c r="T504" s="17">
        <v>24841</v>
      </c>
      <c r="U504" s="17">
        <v>41643</v>
      </c>
      <c r="V504" s="17">
        <v>41643</v>
      </c>
      <c r="W504" s="17" t="s">
        <v>1989</v>
      </c>
      <c r="X504" s="13" t="s">
        <v>1998</v>
      </c>
      <c r="Y504" s="13">
        <f t="shared" ca="1" si="46"/>
        <v>61387</v>
      </c>
      <c r="Z504" s="13">
        <v>0</v>
      </c>
      <c r="AA504" s="30" t="str">
        <f t="shared" si="42"/>
        <v>Production</v>
      </c>
    </row>
    <row r="505" spans="1:27" ht="18" customHeight="1" x14ac:dyDescent="0.3">
      <c r="A505" s="13">
        <v>568</v>
      </c>
      <c r="B505" s="13">
        <v>568</v>
      </c>
      <c r="C505" s="13" t="s">
        <v>1241</v>
      </c>
      <c r="D505" s="13" t="s">
        <v>2032</v>
      </c>
      <c r="E505" s="13" t="str">
        <f t="shared" si="43"/>
        <v>Tatyana.a Cannon@bnna.com</v>
      </c>
      <c r="F505" s="13" t="s">
        <v>1668</v>
      </c>
      <c r="G505" s="20" t="s">
        <v>1820</v>
      </c>
      <c r="H505" s="20" t="s">
        <v>1833</v>
      </c>
      <c r="I505" s="13" t="s">
        <v>1836</v>
      </c>
      <c r="J505" s="13" t="s">
        <v>1735</v>
      </c>
      <c r="K505" s="13" t="s">
        <v>1736</v>
      </c>
      <c r="L505" s="7" t="s">
        <v>1899</v>
      </c>
      <c r="M505" s="13" t="s">
        <v>1727</v>
      </c>
      <c r="N505" s="13" t="s">
        <v>1787</v>
      </c>
      <c r="O505" s="15" t="s">
        <v>1989</v>
      </c>
      <c r="P505" s="13" t="s">
        <v>1790</v>
      </c>
      <c r="Q505" s="12">
        <f ca="1">RANDBETWEEN(1,2)</f>
        <v>1</v>
      </c>
      <c r="R505" s="13" t="s">
        <v>1797</v>
      </c>
      <c r="S505" s="13" t="s">
        <v>1795</v>
      </c>
      <c r="T505" s="17">
        <v>25282</v>
      </c>
      <c r="U505" s="17">
        <v>41353</v>
      </c>
      <c r="V505" s="17">
        <v>41718</v>
      </c>
      <c r="W505" s="17" t="s">
        <v>1989</v>
      </c>
      <c r="X505" s="13" t="s">
        <v>1998</v>
      </c>
      <c r="Y505" s="13">
        <f t="shared" ca="1" si="46"/>
        <v>51869</v>
      </c>
      <c r="Z505" s="13">
        <v>0</v>
      </c>
      <c r="AA505" s="30" t="str">
        <f t="shared" si="42"/>
        <v>Production</v>
      </c>
    </row>
    <row r="506" spans="1:27" ht="18" customHeight="1" x14ac:dyDescent="0.3">
      <c r="A506" s="13">
        <v>569</v>
      </c>
      <c r="B506" s="13">
        <v>569</v>
      </c>
      <c r="C506" s="1" t="s">
        <v>855</v>
      </c>
      <c r="D506" s="13" t="s">
        <v>2032</v>
      </c>
      <c r="E506" s="13" t="str">
        <f t="shared" si="43"/>
        <v>Guy.eney@bnna.com</v>
      </c>
      <c r="F506" s="13" t="s">
        <v>1667</v>
      </c>
      <c r="G506" s="20" t="s">
        <v>1820</v>
      </c>
      <c r="H506" s="20" t="s">
        <v>1833</v>
      </c>
      <c r="I506" s="13" t="s">
        <v>1836</v>
      </c>
      <c r="J506" s="13" t="s">
        <v>1735</v>
      </c>
      <c r="K506" s="13" t="s">
        <v>1736</v>
      </c>
      <c r="L506" s="7" t="s">
        <v>1899</v>
      </c>
      <c r="M506" s="13" t="s">
        <v>1727</v>
      </c>
      <c r="N506" s="13" t="s">
        <v>1787</v>
      </c>
      <c r="O506" s="15" t="s">
        <v>1989</v>
      </c>
      <c r="P506" s="13" t="s">
        <v>1790</v>
      </c>
      <c r="Q506" s="12">
        <f ca="1">RANDBETWEEN(1,2)</f>
        <v>2</v>
      </c>
      <c r="R506" s="13" t="s">
        <v>1797</v>
      </c>
      <c r="S506" s="13" t="s">
        <v>1796</v>
      </c>
      <c r="T506" s="17">
        <v>32310</v>
      </c>
      <c r="U506" s="17">
        <v>41806</v>
      </c>
      <c r="V506" s="17">
        <v>41806</v>
      </c>
      <c r="W506" s="17" t="s">
        <v>1989</v>
      </c>
      <c r="X506" s="13" t="s">
        <v>1998</v>
      </c>
      <c r="Y506" s="13">
        <f t="shared" ca="1" si="46"/>
        <v>53544</v>
      </c>
      <c r="Z506" s="13">
        <v>0</v>
      </c>
      <c r="AA506" s="30" t="str">
        <f t="shared" si="42"/>
        <v>Production</v>
      </c>
    </row>
    <row r="507" spans="1:27" ht="14.4" x14ac:dyDescent="0.3">
      <c r="A507" s="13">
        <v>570</v>
      </c>
      <c r="B507" s="13">
        <v>570</v>
      </c>
      <c r="C507" s="13" t="s">
        <v>529</v>
      </c>
      <c r="D507" s="13" t="s">
        <v>2032</v>
      </c>
      <c r="E507" s="13" t="str">
        <f t="shared" si="43"/>
        <v>Jutta. Shulz@bnna.com</v>
      </c>
      <c r="F507" s="13" t="s">
        <v>1667</v>
      </c>
      <c r="G507" s="13" t="s">
        <v>1820</v>
      </c>
      <c r="H507" s="13" t="s">
        <v>1829</v>
      </c>
      <c r="I507" s="13" t="s">
        <v>1830</v>
      </c>
      <c r="J507" s="13" t="s">
        <v>2033</v>
      </c>
      <c r="K507" s="13" t="s">
        <v>1731</v>
      </c>
      <c r="L507" s="13" t="s">
        <v>1730</v>
      </c>
      <c r="M507" s="13" t="s">
        <v>1725</v>
      </c>
      <c r="N507" s="13" t="s">
        <v>1787</v>
      </c>
      <c r="O507" s="13" t="s">
        <v>1989</v>
      </c>
      <c r="P507" s="13" t="s">
        <v>1790</v>
      </c>
      <c r="Q507" s="12">
        <v>2</v>
      </c>
      <c r="R507" s="13" t="s">
        <v>1797</v>
      </c>
      <c r="S507" s="13" t="s">
        <v>1795</v>
      </c>
      <c r="T507" s="17">
        <v>19294</v>
      </c>
      <c r="U507" s="17">
        <v>30616</v>
      </c>
      <c r="V507" s="17">
        <v>41939</v>
      </c>
      <c r="W507" s="17" t="s">
        <v>1798</v>
      </c>
      <c r="X507" s="17" t="s">
        <v>1997</v>
      </c>
      <c r="Y507" s="13">
        <f ca="1">RANDBETWEEN(10000,40000)</f>
        <v>39801</v>
      </c>
      <c r="Z507" s="13">
        <v>0</v>
      </c>
      <c r="AA507" s="30" t="str">
        <f t="shared" si="42"/>
        <v>Production</v>
      </c>
    </row>
    <row r="508" spans="1:27" ht="14.4" x14ac:dyDescent="0.3">
      <c r="A508" s="13">
        <v>571</v>
      </c>
      <c r="B508" s="13">
        <v>571</v>
      </c>
      <c r="C508" s="13" t="s">
        <v>508</v>
      </c>
      <c r="D508" s="13" t="s">
        <v>2032</v>
      </c>
      <c r="E508" s="13" t="str">
        <f t="shared" si="43"/>
        <v>Jermaine.ne Durham@bnna.com</v>
      </c>
      <c r="F508" s="13" t="s">
        <v>1667</v>
      </c>
      <c r="G508" s="13" t="s">
        <v>1820</v>
      </c>
      <c r="H508" s="13" t="s">
        <v>1823</v>
      </c>
      <c r="I508" s="13" t="s">
        <v>1824</v>
      </c>
      <c r="J508" s="13" t="s">
        <v>2033</v>
      </c>
      <c r="K508" s="20" t="s">
        <v>1731</v>
      </c>
      <c r="L508" s="20" t="s">
        <v>1730</v>
      </c>
      <c r="M508" s="20" t="s">
        <v>1725</v>
      </c>
      <c r="N508" s="13" t="s">
        <v>1787</v>
      </c>
      <c r="O508" s="13" t="s">
        <v>1989</v>
      </c>
      <c r="P508" s="13" t="s">
        <v>1790</v>
      </c>
      <c r="Q508" s="12">
        <v>2</v>
      </c>
      <c r="R508" s="13" t="s">
        <v>1797</v>
      </c>
      <c r="S508" s="13" t="s">
        <v>1795</v>
      </c>
      <c r="T508" s="17">
        <v>22805</v>
      </c>
      <c r="U508" s="17">
        <v>29745</v>
      </c>
      <c r="V508" s="17">
        <v>41798</v>
      </c>
      <c r="W508" s="17" t="s">
        <v>1798</v>
      </c>
      <c r="X508" s="17" t="s">
        <v>1997</v>
      </c>
      <c r="Y508" s="13">
        <f ca="1">RANDBETWEEN(10000,40000)</f>
        <v>11775</v>
      </c>
      <c r="Z508" s="13">
        <v>0</v>
      </c>
      <c r="AA508" s="30" t="str">
        <f t="shared" si="42"/>
        <v>Production</v>
      </c>
    </row>
    <row r="509" spans="1:27" ht="14.4" x14ac:dyDescent="0.3">
      <c r="A509" s="13">
        <v>572</v>
      </c>
      <c r="B509" s="13">
        <v>572</v>
      </c>
      <c r="C509" s="1" t="s">
        <v>1464</v>
      </c>
      <c r="D509" s="13" t="s">
        <v>2032</v>
      </c>
      <c r="E509" s="13" t="str">
        <f t="shared" si="43"/>
        <v>Laurel.l Meyer@bnna.com</v>
      </c>
      <c r="F509" s="13" t="s">
        <v>1668</v>
      </c>
      <c r="G509" s="13" t="s">
        <v>1820</v>
      </c>
      <c r="H509" s="13" t="s">
        <v>1829</v>
      </c>
      <c r="I509" s="13" t="s">
        <v>1830</v>
      </c>
      <c r="J509" s="13" t="s">
        <v>2033</v>
      </c>
      <c r="K509" s="13" t="s">
        <v>1731</v>
      </c>
      <c r="L509" s="20" t="s">
        <v>1730</v>
      </c>
      <c r="M509" s="13" t="s">
        <v>1725</v>
      </c>
      <c r="N509" s="13" t="s">
        <v>1787</v>
      </c>
      <c r="O509" s="13" t="s">
        <v>1989</v>
      </c>
      <c r="P509" s="13" t="s">
        <v>1784</v>
      </c>
      <c r="Q509" s="12">
        <v>3</v>
      </c>
      <c r="R509" s="13" t="s">
        <v>1797</v>
      </c>
      <c r="S509" s="13" t="s">
        <v>1795</v>
      </c>
      <c r="T509" s="17">
        <v>29775</v>
      </c>
      <c r="U509" s="17">
        <v>41098</v>
      </c>
      <c r="V509" s="17">
        <v>41828</v>
      </c>
      <c r="W509" s="17" t="s">
        <v>1989</v>
      </c>
      <c r="X509" s="17" t="s">
        <v>1997</v>
      </c>
      <c r="Y509" s="13">
        <f ca="1">RANDBETWEEN(35000,65000)</f>
        <v>62883</v>
      </c>
      <c r="Z509" s="13">
        <f ca="1">RANDBETWEEN(0,3000)</f>
        <v>2910</v>
      </c>
      <c r="AA509" s="30" t="str">
        <f t="shared" si="42"/>
        <v>Production</v>
      </c>
    </row>
    <row r="510" spans="1:27" ht="14.4" x14ac:dyDescent="0.3">
      <c r="A510" s="13">
        <v>573</v>
      </c>
      <c r="B510" s="13">
        <v>573</v>
      </c>
      <c r="C510" s="13" t="s">
        <v>473</v>
      </c>
      <c r="D510" s="13" t="s">
        <v>2032</v>
      </c>
      <c r="E510" s="13" t="str">
        <f t="shared" si="43"/>
        <v>Holmes. Slater@bnna.com</v>
      </c>
      <c r="F510" s="13" t="s">
        <v>1667</v>
      </c>
      <c r="G510" s="20" t="s">
        <v>1820</v>
      </c>
      <c r="H510" s="13" t="s">
        <v>1821</v>
      </c>
      <c r="I510" s="20" t="s">
        <v>1825</v>
      </c>
      <c r="J510" s="13" t="s">
        <v>2033</v>
      </c>
      <c r="K510" s="13" t="s">
        <v>1731</v>
      </c>
      <c r="L510" s="22" t="s">
        <v>1730</v>
      </c>
      <c r="M510" s="13" t="s">
        <v>1725</v>
      </c>
      <c r="N510" s="13" t="s">
        <v>1787</v>
      </c>
      <c r="O510" s="13" t="s">
        <v>1989</v>
      </c>
      <c r="P510" s="13" t="s">
        <v>1784</v>
      </c>
      <c r="Q510" s="12">
        <v>3</v>
      </c>
      <c r="R510" s="13" t="s">
        <v>1797</v>
      </c>
      <c r="S510" s="13" t="s">
        <v>1794</v>
      </c>
      <c r="T510" s="17">
        <v>33559</v>
      </c>
      <c r="U510" s="17">
        <v>41595</v>
      </c>
      <c r="V510" s="17">
        <v>41960</v>
      </c>
      <c r="W510" s="17" t="s">
        <v>1798</v>
      </c>
      <c r="X510" s="17" t="s">
        <v>1994</v>
      </c>
      <c r="Y510" s="13">
        <f ca="1">RANDBETWEEN(35000,65000)</f>
        <v>40869</v>
      </c>
      <c r="Z510" s="13">
        <f ca="1">RANDBETWEEN(2500,10000)</f>
        <v>8920</v>
      </c>
      <c r="AA510" s="30" t="str">
        <f t="shared" si="42"/>
        <v>Production</v>
      </c>
    </row>
    <row r="511" spans="1:27" ht="14.4" x14ac:dyDescent="0.3">
      <c r="A511" s="13">
        <v>574</v>
      </c>
      <c r="B511" s="13">
        <v>574</v>
      </c>
      <c r="C511" s="13" t="s">
        <v>146</v>
      </c>
      <c r="D511" s="13" t="s">
        <v>2032</v>
      </c>
      <c r="E511" s="13" t="str">
        <f t="shared" si="43"/>
        <v>Alice.Walter@bnna.com</v>
      </c>
      <c r="F511" s="13" t="s">
        <v>1668</v>
      </c>
      <c r="G511" s="20" t="s">
        <v>1820</v>
      </c>
      <c r="H511" s="20" t="s">
        <v>1821</v>
      </c>
      <c r="I511" s="20" t="s">
        <v>1822</v>
      </c>
      <c r="J511" s="13" t="s">
        <v>2033</v>
      </c>
      <c r="K511" s="13" t="s">
        <v>1731</v>
      </c>
      <c r="L511" s="22" t="s">
        <v>1730</v>
      </c>
      <c r="M511" s="13" t="s">
        <v>1725</v>
      </c>
      <c r="N511" s="13" t="s">
        <v>1788</v>
      </c>
      <c r="O511" s="15" t="s">
        <v>1798</v>
      </c>
      <c r="P511" s="15" t="s">
        <v>1784</v>
      </c>
      <c r="Q511" s="12">
        <v>6</v>
      </c>
      <c r="R511" s="13" t="s">
        <v>1797</v>
      </c>
      <c r="S511" s="13" t="s">
        <v>1795</v>
      </c>
      <c r="T511" s="17">
        <v>20222</v>
      </c>
      <c r="U511" s="17">
        <v>37024</v>
      </c>
      <c r="V511" s="17">
        <v>41772</v>
      </c>
      <c r="W511" s="17" t="s">
        <v>1798</v>
      </c>
      <c r="X511" s="17" t="s">
        <v>1994</v>
      </c>
      <c r="Y511" s="13">
        <f ca="1">RANDBETWEEN(75000,125000)</f>
        <v>111691</v>
      </c>
      <c r="Z511" s="13">
        <f ca="1">RANDBETWEEN(5000,25000)</f>
        <v>21977</v>
      </c>
      <c r="AA511" s="30" t="str">
        <f t="shared" si="42"/>
        <v>Production</v>
      </c>
    </row>
    <row r="512" spans="1:27" ht="14.4" x14ac:dyDescent="0.3">
      <c r="A512" s="13">
        <v>575</v>
      </c>
      <c r="B512" s="13">
        <v>575</v>
      </c>
      <c r="C512" s="13" t="s">
        <v>613</v>
      </c>
      <c r="D512" s="13" t="s">
        <v>2032</v>
      </c>
      <c r="E512" s="13" t="str">
        <f t="shared" si="43"/>
        <v>Marshall.ll Little@bnna.com</v>
      </c>
      <c r="F512" s="13" t="s">
        <v>1667</v>
      </c>
      <c r="G512" s="20" t="s">
        <v>1820</v>
      </c>
      <c r="H512" s="13" t="s">
        <v>1821</v>
      </c>
      <c r="I512" s="20" t="s">
        <v>1827</v>
      </c>
      <c r="J512" s="13" t="s">
        <v>2033</v>
      </c>
      <c r="K512" s="13" t="s">
        <v>1731</v>
      </c>
      <c r="L512" s="22" t="s">
        <v>1730</v>
      </c>
      <c r="M512" s="13" t="s">
        <v>1725</v>
      </c>
      <c r="N512" s="13" t="s">
        <v>1787</v>
      </c>
      <c r="O512" s="13" t="s">
        <v>1989</v>
      </c>
      <c r="P512" s="13" t="s">
        <v>1784</v>
      </c>
      <c r="Q512" s="12">
        <v>3</v>
      </c>
      <c r="R512" s="13" t="s">
        <v>1797</v>
      </c>
      <c r="S512" s="13" t="s">
        <v>1795</v>
      </c>
      <c r="T512" s="17">
        <v>26233</v>
      </c>
      <c r="U512" s="17">
        <v>35365</v>
      </c>
      <c r="V512" s="17">
        <v>41939</v>
      </c>
      <c r="W512" s="17" t="s">
        <v>1798</v>
      </c>
      <c r="X512" s="17" t="s">
        <v>1991</v>
      </c>
      <c r="Y512" s="13">
        <f t="shared" ref="Y512:Y522" ca="1" si="47">RANDBETWEEN(35000,65000)</f>
        <v>43727</v>
      </c>
      <c r="Z512" s="13">
        <f ca="1">RANDBETWEEN(0,3000)</f>
        <v>2581</v>
      </c>
      <c r="AA512" s="30" t="str">
        <f t="shared" si="42"/>
        <v>Production</v>
      </c>
    </row>
    <row r="513" spans="1:27" ht="14.4" x14ac:dyDescent="0.3">
      <c r="A513" s="13">
        <v>576</v>
      </c>
      <c r="B513" s="13">
        <v>576</v>
      </c>
      <c r="C513" s="1" t="s">
        <v>822</v>
      </c>
      <c r="D513" s="13" t="s">
        <v>2032</v>
      </c>
      <c r="E513" s="13" t="str">
        <f t="shared" si="43"/>
        <v>Garth. Lucas@bnna.com</v>
      </c>
      <c r="F513" s="13" t="s">
        <v>1667</v>
      </c>
      <c r="G513" s="13" t="s">
        <v>1820</v>
      </c>
      <c r="H513" s="13" t="s">
        <v>1829</v>
      </c>
      <c r="I513" s="13" t="s">
        <v>1830</v>
      </c>
      <c r="J513" s="13" t="s">
        <v>2033</v>
      </c>
      <c r="K513" s="13" t="s">
        <v>1731</v>
      </c>
      <c r="L513" s="22" t="s">
        <v>1730</v>
      </c>
      <c r="M513" s="13" t="s">
        <v>1725</v>
      </c>
      <c r="N513" s="13" t="s">
        <v>1787</v>
      </c>
      <c r="O513" s="13" t="s">
        <v>1989</v>
      </c>
      <c r="P513" s="13" t="s">
        <v>1784</v>
      </c>
      <c r="Q513" s="12">
        <v>3</v>
      </c>
      <c r="R513" s="13" t="s">
        <v>1797</v>
      </c>
      <c r="S513" s="13" t="s">
        <v>1791</v>
      </c>
      <c r="T513" s="17">
        <v>32529</v>
      </c>
      <c r="U513" s="17">
        <v>40564</v>
      </c>
      <c r="V513" s="17">
        <v>41660</v>
      </c>
      <c r="W513" s="17" t="s">
        <v>1798</v>
      </c>
      <c r="X513" s="17" t="s">
        <v>1993</v>
      </c>
      <c r="Y513" s="13">
        <f t="shared" ca="1" si="47"/>
        <v>37344</v>
      </c>
      <c r="Z513" s="13">
        <f ca="1">RANDBETWEEN(0,3000)</f>
        <v>1757</v>
      </c>
      <c r="AA513" s="30" t="str">
        <f t="shared" si="42"/>
        <v>Production</v>
      </c>
    </row>
    <row r="514" spans="1:27" ht="14.4" x14ac:dyDescent="0.3">
      <c r="A514" s="13">
        <v>577</v>
      </c>
      <c r="B514" s="13">
        <v>577</v>
      </c>
      <c r="C514" s="13" t="s">
        <v>255</v>
      </c>
      <c r="D514" s="13" t="s">
        <v>2032</v>
      </c>
      <c r="E514" s="13" t="str">
        <f t="shared" si="43"/>
        <v>Brigitte.te Durand@bnna.com</v>
      </c>
      <c r="F514" s="13" t="s">
        <v>1668</v>
      </c>
      <c r="G514" s="13" t="s">
        <v>1820</v>
      </c>
      <c r="H514" s="13" t="s">
        <v>1829</v>
      </c>
      <c r="I514" s="13" t="s">
        <v>1830</v>
      </c>
      <c r="J514" s="13" t="s">
        <v>2033</v>
      </c>
      <c r="K514" s="13" t="s">
        <v>1731</v>
      </c>
      <c r="L514" s="22" t="s">
        <v>1730</v>
      </c>
      <c r="M514" s="13" t="s">
        <v>1725</v>
      </c>
      <c r="N514" s="13" t="s">
        <v>1787</v>
      </c>
      <c r="O514" s="13" t="s">
        <v>1989</v>
      </c>
      <c r="P514" s="13" t="s">
        <v>1784</v>
      </c>
      <c r="Q514" s="12">
        <v>3</v>
      </c>
      <c r="R514" s="13" t="s">
        <v>1799</v>
      </c>
      <c r="S514" s="13" t="s">
        <v>1791</v>
      </c>
      <c r="T514" s="17">
        <v>19596</v>
      </c>
      <c r="U514" s="17">
        <v>32380</v>
      </c>
      <c r="V514" s="17">
        <v>41876</v>
      </c>
      <c r="W514" s="17" t="s">
        <v>1798</v>
      </c>
      <c r="X514" s="17" t="s">
        <v>1993</v>
      </c>
      <c r="Y514" s="13">
        <f t="shared" ca="1" si="47"/>
        <v>41282</v>
      </c>
      <c r="Z514" s="13">
        <f ca="1">RANDBETWEEN(0,3000)</f>
        <v>563</v>
      </c>
      <c r="AA514" s="30" t="str">
        <f t="shared" si="42"/>
        <v>Production</v>
      </c>
    </row>
    <row r="515" spans="1:27" ht="14.4" x14ac:dyDescent="0.3">
      <c r="A515" s="13">
        <v>578</v>
      </c>
      <c r="B515" s="13">
        <v>578</v>
      </c>
      <c r="C515" s="1" t="s">
        <v>1088</v>
      </c>
      <c r="D515" s="13" t="s">
        <v>2032</v>
      </c>
      <c r="E515" s="13" t="str">
        <f t="shared" si="43"/>
        <v>Wayne.Torres@bnna.com</v>
      </c>
      <c r="F515" s="13" t="s">
        <v>1667</v>
      </c>
      <c r="G515" s="20" t="s">
        <v>1820</v>
      </c>
      <c r="H515" s="20" t="s">
        <v>1833</v>
      </c>
      <c r="I515" s="13" t="s">
        <v>1836</v>
      </c>
      <c r="J515" s="13" t="s">
        <v>2033</v>
      </c>
      <c r="K515" s="13" t="s">
        <v>1731</v>
      </c>
      <c r="L515" s="22" t="s">
        <v>1730</v>
      </c>
      <c r="M515" s="13" t="s">
        <v>1725</v>
      </c>
      <c r="N515" s="13" t="s">
        <v>1787</v>
      </c>
      <c r="O515" s="15" t="s">
        <v>1989</v>
      </c>
      <c r="P515" s="13" t="s">
        <v>1790</v>
      </c>
      <c r="Q515" s="12">
        <f ca="1">RANDBETWEEN(1,2)</f>
        <v>2</v>
      </c>
      <c r="R515" s="13" t="s">
        <v>1799</v>
      </c>
      <c r="S515" s="13" t="s">
        <v>1794</v>
      </c>
      <c r="T515" s="17">
        <v>20492</v>
      </c>
      <c r="U515" s="17">
        <v>33276</v>
      </c>
      <c r="V515" s="17">
        <v>41677</v>
      </c>
      <c r="W515" s="17" t="s">
        <v>1798</v>
      </c>
      <c r="X515" s="17" t="s">
        <v>1994</v>
      </c>
      <c r="Y515" s="13">
        <f t="shared" ca="1" si="47"/>
        <v>47259</v>
      </c>
      <c r="Z515" s="13">
        <v>0</v>
      </c>
      <c r="AA515" s="30" t="str">
        <f t="shared" ref="AA515:AA578" si="48">G515</f>
        <v>Production</v>
      </c>
    </row>
    <row r="516" spans="1:27" ht="14.4" x14ac:dyDescent="0.3">
      <c r="A516" s="13">
        <v>579</v>
      </c>
      <c r="B516" s="13">
        <v>579</v>
      </c>
      <c r="C516" s="13" t="s">
        <v>42</v>
      </c>
      <c r="D516" s="13" t="s">
        <v>2032</v>
      </c>
      <c r="E516" s="13" t="str">
        <f t="shared" ref="E516:E579" si="49">LEFT(C516,FIND(" ",C516)-1)&amp;"."&amp;RIGHT(C516,FIND(" ",C516))&amp;"@bnna.com"</f>
        <v>Chiquita. Bartlett@bnna.com</v>
      </c>
      <c r="F516" s="13" t="s">
        <v>1668</v>
      </c>
      <c r="G516" s="13" t="s">
        <v>1820</v>
      </c>
      <c r="H516" s="13" t="s">
        <v>1823</v>
      </c>
      <c r="I516" s="13" t="s">
        <v>1824</v>
      </c>
      <c r="J516" s="13" t="s">
        <v>2033</v>
      </c>
      <c r="K516" s="20" t="s">
        <v>1731</v>
      </c>
      <c r="L516" s="22" t="s">
        <v>1730</v>
      </c>
      <c r="M516" s="20" t="s">
        <v>1725</v>
      </c>
      <c r="N516" s="13" t="s">
        <v>1787</v>
      </c>
      <c r="O516" s="13" t="s">
        <v>1989</v>
      </c>
      <c r="P516" s="13" t="s">
        <v>1790</v>
      </c>
      <c r="Q516" s="12">
        <v>2</v>
      </c>
      <c r="R516" s="13" t="s">
        <v>1799</v>
      </c>
      <c r="S516" s="13" t="s">
        <v>1793</v>
      </c>
      <c r="T516" s="17">
        <v>25529</v>
      </c>
      <c r="U516" s="17">
        <v>39043</v>
      </c>
      <c r="V516" s="17">
        <v>41965</v>
      </c>
      <c r="W516" s="17" t="s">
        <v>1798</v>
      </c>
      <c r="X516" s="17" t="s">
        <v>1991</v>
      </c>
      <c r="Y516" s="13">
        <f t="shared" ca="1" si="47"/>
        <v>43530</v>
      </c>
      <c r="Z516" s="13">
        <v>0</v>
      </c>
      <c r="AA516" s="30" t="str">
        <f t="shared" si="48"/>
        <v>Production</v>
      </c>
    </row>
    <row r="517" spans="1:27" ht="14.4" x14ac:dyDescent="0.3">
      <c r="A517" s="13">
        <v>580</v>
      </c>
      <c r="B517" s="13">
        <v>580</v>
      </c>
      <c r="C517" s="1" t="s">
        <v>1428</v>
      </c>
      <c r="D517" s="13" t="s">
        <v>2032</v>
      </c>
      <c r="E517" s="13" t="str">
        <f t="shared" si="49"/>
        <v>Deirdre.e Durham@bnna.com</v>
      </c>
      <c r="F517" s="13" t="s">
        <v>1668</v>
      </c>
      <c r="G517" s="20" t="s">
        <v>1820</v>
      </c>
      <c r="H517" s="13" t="s">
        <v>1821</v>
      </c>
      <c r="I517" s="20" t="s">
        <v>1827</v>
      </c>
      <c r="J517" s="13" t="s">
        <v>2033</v>
      </c>
      <c r="K517" s="13" t="s">
        <v>1731</v>
      </c>
      <c r="L517" s="22" t="s">
        <v>1730</v>
      </c>
      <c r="M517" s="13" t="s">
        <v>1725</v>
      </c>
      <c r="N517" s="13" t="s">
        <v>1787</v>
      </c>
      <c r="O517" s="13" t="s">
        <v>1989</v>
      </c>
      <c r="P517" s="13" t="s">
        <v>1790</v>
      </c>
      <c r="Q517" s="12">
        <v>2</v>
      </c>
      <c r="R517" s="13" t="s">
        <v>1799</v>
      </c>
      <c r="S517" s="13" t="s">
        <v>1795</v>
      </c>
      <c r="T517" s="17">
        <v>28810</v>
      </c>
      <c r="U517" s="17">
        <v>40863</v>
      </c>
      <c r="V517" s="17">
        <v>41959</v>
      </c>
      <c r="W517" s="17" t="s">
        <v>1798</v>
      </c>
      <c r="X517" s="17" t="s">
        <v>1993</v>
      </c>
      <c r="Y517" s="13">
        <f t="shared" ca="1" si="47"/>
        <v>43579</v>
      </c>
      <c r="Z517" s="13">
        <v>0</v>
      </c>
      <c r="AA517" s="30" t="str">
        <f t="shared" si="48"/>
        <v>Production</v>
      </c>
    </row>
    <row r="518" spans="1:27" ht="14.4" x14ac:dyDescent="0.3">
      <c r="A518" s="13">
        <v>581</v>
      </c>
      <c r="B518" s="13">
        <v>581</v>
      </c>
      <c r="C518" s="1" t="s">
        <v>801</v>
      </c>
      <c r="D518" s="13" t="s">
        <v>2032</v>
      </c>
      <c r="E518" s="13" t="str">
        <f t="shared" si="49"/>
        <v>Xander. Decker@bnna.com</v>
      </c>
      <c r="F518" s="13" t="s">
        <v>1667</v>
      </c>
      <c r="G518" s="20" t="s">
        <v>1820</v>
      </c>
      <c r="H518" s="13" t="s">
        <v>1821</v>
      </c>
      <c r="I518" s="20" t="s">
        <v>1827</v>
      </c>
      <c r="J518" s="13" t="s">
        <v>2033</v>
      </c>
      <c r="K518" s="13" t="s">
        <v>1731</v>
      </c>
      <c r="L518" s="22" t="s">
        <v>1730</v>
      </c>
      <c r="M518" s="13" t="s">
        <v>1725</v>
      </c>
      <c r="N518" s="13" t="s">
        <v>1787</v>
      </c>
      <c r="O518" s="13" t="s">
        <v>1989</v>
      </c>
      <c r="P518" s="13" t="s">
        <v>1790</v>
      </c>
      <c r="Q518" s="12">
        <v>2</v>
      </c>
      <c r="R518" s="13" t="s">
        <v>1800</v>
      </c>
      <c r="S518" s="13" t="s">
        <v>1796</v>
      </c>
      <c r="T518" s="17">
        <v>25606</v>
      </c>
      <c r="U518" s="17">
        <v>40581</v>
      </c>
      <c r="V518" s="17">
        <v>41677</v>
      </c>
      <c r="W518" s="17" t="s">
        <v>1798</v>
      </c>
      <c r="X518" s="17" t="s">
        <v>1995</v>
      </c>
      <c r="Y518" s="13">
        <f t="shared" ca="1" si="47"/>
        <v>58084</v>
      </c>
      <c r="Z518" s="13">
        <v>0</v>
      </c>
      <c r="AA518" s="30" t="str">
        <f t="shared" si="48"/>
        <v>Production</v>
      </c>
    </row>
    <row r="519" spans="1:27" ht="14.4" x14ac:dyDescent="0.3">
      <c r="A519" s="13">
        <v>582</v>
      </c>
      <c r="B519" s="13">
        <v>582</v>
      </c>
      <c r="C519" s="1" t="s">
        <v>1087</v>
      </c>
      <c r="D519" s="13" t="s">
        <v>2032</v>
      </c>
      <c r="E519" s="13" t="str">
        <f t="shared" si="49"/>
        <v>Rafael.l Craft@bnna.com</v>
      </c>
      <c r="F519" s="13" t="s">
        <v>1667</v>
      </c>
      <c r="G519" s="13" t="s">
        <v>1820</v>
      </c>
      <c r="H519" s="13" t="s">
        <v>1829</v>
      </c>
      <c r="I519" s="13" t="s">
        <v>1830</v>
      </c>
      <c r="J519" s="13" t="s">
        <v>2033</v>
      </c>
      <c r="K519" s="13" t="s">
        <v>1731</v>
      </c>
      <c r="L519" s="22" t="s">
        <v>1730</v>
      </c>
      <c r="M519" s="13" t="s">
        <v>1725</v>
      </c>
      <c r="N519" s="13" t="s">
        <v>1787</v>
      </c>
      <c r="O519" s="13" t="s">
        <v>1989</v>
      </c>
      <c r="P519" s="13" t="s">
        <v>1790</v>
      </c>
      <c r="Q519" s="12">
        <v>2</v>
      </c>
      <c r="R519" s="13" t="s">
        <v>1797</v>
      </c>
      <c r="S519" s="13" t="s">
        <v>1795</v>
      </c>
      <c r="T519" s="17">
        <v>30165</v>
      </c>
      <c r="U519" s="17">
        <v>40757</v>
      </c>
      <c r="V519" s="17">
        <v>41853</v>
      </c>
      <c r="W519" s="17" t="s">
        <v>1798</v>
      </c>
      <c r="X519" s="17" t="s">
        <v>1995</v>
      </c>
      <c r="Y519" s="13">
        <f t="shared" ca="1" si="47"/>
        <v>50003</v>
      </c>
      <c r="Z519" s="13">
        <v>0</v>
      </c>
      <c r="AA519" s="30" t="str">
        <f t="shared" si="48"/>
        <v>Production</v>
      </c>
    </row>
    <row r="520" spans="1:27" ht="14.4" x14ac:dyDescent="0.3">
      <c r="A520" s="13">
        <v>583</v>
      </c>
      <c r="B520" s="13">
        <v>583</v>
      </c>
      <c r="C520" s="13" t="s">
        <v>490</v>
      </c>
      <c r="D520" s="13" t="s">
        <v>2032</v>
      </c>
      <c r="E520" s="13" t="str">
        <f t="shared" si="49"/>
        <v>Jake.artel@bnna.com</v>
      </c>
      <c r="F520" s="13" t="s">
        <v>1667</v>
      </c>
      <c r="G520" s="13" t="s">
        <v>1820</v>
      </c>
      <c r="H520" s="13" t="s">
        <v>1829</v>
      </c>
      <c r="I520" s="13" t="s">
        <v>1830</v>
      </c>
      <c r="J520" s="13" t="s">
        <v>2033</v>
      </c>
      <c r="K520" s="13" t="s">
        <v>1731</v>
      </c>
      <c r="L520" s="22" t="s">
        <v>1730</v>
      </c>
      <c r="M520" s="13" t="s">
        <v>1725</v>
      </c>
      <c r="N520" s="13" t="s">
        <v>1787</v>
      </c>
      <c r="O520" s="13" t="s">
        <v>1989</v>
      </c>
      <c r="P520" s="13" t="s">
        <v>1790</v>
      </c>
      <c r="Q520" s="12">
        <v>2</v>
      </c>
      <c r="R520" s="13" t="s">
        <v>1797</v>
      </c>
      <c r="S520" s="13" t="s">
        <v>1795</v>
      </c>
      <c r="T520" s="17">
        <v>20512</v>
      </c>
      <c r="U520" s="17">
        <v>30374</v>
      </c>
      <c r="V520" s="17">
        <v>41697</v>
      </c>
      <c r="W520" s="17" t="s">
        <v>1798</v>
      </c>
      <c r="X520" s="17" t="s">
        <v>1995</v>
      </c>
      <c r="Y520" s="13">
        <f t="shared" ca="1" si="47"/>
        <v>48196</v>
      </c>
      <c r="Z520" s="13">
        <v>0</v>
      </c>
      <c r="AA520" s="30" t="str">
        <f t="shared" si="48"/>
        <v>Production</v>
      </c>
    </row>
    <row r="521" spans="1:27" ht="14.4" x14ac:dyDescent="0.3">
      <c r="A521" s="13">
        <v>584</v>
      </c>
      <c r="B521" s="13">
        <v>584</v>
      </c>
      <c r="C521" s="13" t="s">
        <v>558</v>
      </c>
      <c r="D521" s="13" t="s">
        <v>2032</v>
      </c>
      <c r="E521" s="13" t="str">
        <f t="shared" si="49"/>
        <v>Kristina.xenhufwud@bnna.com</v>
      </c>
      <c r="F521" s="13" t="s">
        <v>1668</v>
      </c>
      <c r="G521" s="20" t="s">
        <v>1820</v>
      </c>
      <c r="H521" s="13" t="s">
        <v>1821</v>
      </c>
      <c r="I521" s="20" t="s">
        <v>1827</v>
      </c>
      <c r="J521" s="13" t="s">
        <v>2033</v>
      </c>
      <c r="K521" s="13" t="s">
        <v>1731</v>
      </c>
      <c r="L521" s="22" t="s">
        <v>1730</v>
      </c>
      <c r="M521" s="13" t="s">
        <v>1725</v>
      </c>
      <c r="N521" s="13" t="s">
        <v>1787</v>
      </c>
      <c r="O521" s="13" t="s">
        <v>1989</v>
      </c>
      <c r="P521" s="13" t="s">
        <v>1784</v>
      </c>
      <c r="Q521" s="12">
        <v>3</v>
      </c>
      <c r="R521" s="13" t="s">
        <v>1797</v>
      </c>
      <c r="S521" s="13" t="s">
        <v>1794</v>
      </c>
      <c r="T521" s="17">
        <v>23755</v>
      </c>
      <c r="U521" s="17">
        <v>38730</v>
      </c>
      <c r="V521" s="17">
        <v>41652</v>
      </c>
      <c r="W521" s="17" t="s">
        <v>1798</v>
      </c>
      <c r="X521" s="17" t="s">
        <v>1995</v>
      </c>
      <c r="Y521" s="13">
        <f t="shared" ca="1" si="47"/>
        <v>64717</v>
      </c>
      <c r="Z521" s="13">
        <f ca="1">RANDBETWEEN(0,3000)</f>
        <v>1669</v>
      </c>
      <c r="AA521" s="30" t="str">
        <f t="shared" si="48"/>
        <v>Production</v>
      </c>
    </row>
    <row r="522" spans="1:27" ht="14.4" x14ac:dyDescent="0.3">
      <c r="A522" s="13">
        <v>585</v>
      </c>
      <c r="B522" s="13">
        <v>585</v>
      </c>
      <c r="C522" s="13" t="s">
        <v>596</v>
      </c>
      <c r="D522" s="13" t="s">
        <v>2032</v>
      </c>
      <c r="E522" s="13" t="str">
        <f t="shared" si="49"/>
        <v>Lutz.ssler@bnna.com</v>
      </c>
      <c r="F522" s="13" t="s">
        <v>1668</v>
      </c>
      <c r="G522" s="20" t="s">
        <v>1820</v>
      </c>
      <c r="H522" s="20" t="s">
        <v>1833</v>
      </c>
      <c r="I522" s="13" t="s">
        <v>1836</v>
      </c>
      <c r="J522" s="13" t="s">
        <v>2033</v>
      </c>
      <c r="K522" s="13" t="s">
        <v>1731</v>
      </c>
      <c r="L522" s="22" t="s">
        <v>1730</v>
      </c>
      <c r="M522" s="13" t="s">
        <v>1725</v>
      </c>
      <c r="N522" s="13" t="s">
        <v>1787</v>
      </c>
      <c r="O522" s="15" t="s">
        <v>1989</v>
      </c>
      <c r="P522" s="13" t="s">
        <v>1790</v>
      </c>
      <c r="Q522" s="12">
        <f ca="1">RANDBETWEEN(1,2)</f>
        <v>2</v>
      </c>
      <c r="R522" s="13" t="s">
        <v>1797</v>
      </c>
      <c r="S522" s="13" t="s">
        <v>1795</v>
      </c>
      <c r="T522" s="17">
        <v>26909</v>
      </c>
      <c r="U522" s="17">
        <v>40788</v>
      </c>
      <c r="V522" s="17">
        <v>41884</v>
      </c>
      <c r="W522" s="17" t="s">
        <v>1798</v>
      </c>
      <c r="X522" s="17" t="s">
        <v>1991</v>
      </c>
      <c r="Y522" s="13">
        <f t="shared" ca="1" si="47"/>
        <v>35539</v>
      </c>
      <c r="Z522" s="13">
        <v>0</v>
      </c>
      <c r="AA522" s="30" t="str">
        <f t="shared" si="48"/>
        <v>Production</v>
      </c>
    </row>
    <row r="523" spans="1:27" ht="14.4" x14ac:dyDescent="0.3">
      <c r="A523" s="13">
        <v>586</v>
      </c>
      <c r="B523" s="13">
        <v>586</v>
      </c>
      <c r="C523" s="13" t="s">
        <v>534</v>
      </c>
      <c r="D523" s="13" t="s">
        <v>2032</v>
      </c>
      <c r="E523" s="13" t="str">
        <f t="shared" si="49"/>
        <v>Kaori.ahashi@bnna.com</v>
      </c>
      <c r="F523" s="13" t="s">
        <v>1668</v>
      </c>
      <c r="G523" s="20" t="s">
        <v>1820</v>
      </c>
      <c r="H523" s="13" t="s">
        <v>1821</v>
      </c>
      <c r="I523" s="20" t="s">
        <v>1822</v>
      </c>
      <c r="J523" s="13" t="s">
        <v>2033</v>
      </c>
      <c r="K523" s="13" t="s">
        <v>1731</v>
      </c>
      <c r="L523" s="22" t="s">
        <v>1730</v>
      </c>
      <c r="M523" s="13" t="s">
        <v>1725</v>
      </c>
      <c r="N523" s="13" t="s">
        <v>1788</v>
      </c>
      <c r="O523" s="15" t="s">
        <v>1798</v>
      </c>
      <c r="P523" s="15" t="s">
        <v>1784</v>
      </c>
      <c r="Q523" s="12">
        <v>7</v>
      </c>
      <c r="R523" s="13" t="s">
        <v>1797</v>
      </c>
      <c r="S523" s="13" t="s">
        <v>1796</v>
      </c>
      <c r="T523" s="17">
        <v>27342</v>
      </c>
      <c r="U523" s="17">
        <v>40856</v>
      </c>
      <c r="V523" s="17">
        <v>41952</v>
      </c>
      <c r="W523" s="17" t="s">
        <v>1798</v>
      </c>
      <c r="X523" s="17" t="s">
        <v>1994</v>
      </c>
      <c r="Y523" s="13">
        <f ca="1">RANDBETWEEN(75000,150000)</f>
        <v>84895</v>
      </c>
      <c r="Z523" s="13">
        <f ca="1">RANDBETWEEN(5000,25000)</f>
        <v>17132</v>
      </c>
      <c r="AA523" s="30" t="str">
        <f t="shared" si="48"/>
        <v>Production</v>
      </c>
    </row>
    <row r="524" spans="1:27" ht="14.4" x14ac:dyDescent="0.3">
      <c r="A524" s="13">
        <v>587</v>
      </c>
      <c r="B524" s="13">
        <v>587</v>
      </c>
      <c r="C524" s="13" t="s">
        <v>1021</v>
      </c>
      <c r="D524" s="13" t="s">
        <v>2032</v>
      </c>
      <c r="E524" s="13" t="str">
        <f t="shared" si="49"/>
        <v>Logan.Horton@bnna.com</v>
      </c>
      <c r="F524" s="13" t="s">
        <v>1667</v>
      </c>
      <c r="G524" s="13" t="s">
        <v>1820</v>
      </c>
      <c r="H524" s="13" t="s">
        <v>1823</v>
      </c>
      <c r="I524" s="13" t="s">
        <v>1824</v>
      </c>
      <c r="J524" s="13" t="s">
        <v>2033</v>
      </c>
      <c r="K524" s="20" t="s">
        <v>1731</v>
      </c>
      <c r="L524" s="20" t="s">
        <v>1730</v>
      </c>
      <c r="M524" s="20" t="s">
        <v>1725</v>
      </c>
      <c r="N524" s="13" t="s">
        <v>1787</v>
      </c>
      <c r="O524" s="13" t="s">
        <v>1989</v>
      </c>
      <c r="P524" s="13" t="s">
        <v>1790</v>
      </c>
      <c r="Q524" s="12">
        <v>2</v>
      </c>
      <c r="R524" s="13" t="s">
        <v>1797</v>
      </c>
      <c r="S524" s="13" t="s">
        <v>1795</v>
      </c>
      <c r="T524" s="17">
        <v>19520</v>
      </c>
      <c r="U524" s="17">
        <v>27555</v>
      </c>
      <c r="V524" s="17">
        <v>41800</v>
      </c>
      <c r="W524" s="17" t="s">
        <v>1798</v>
      </c>
      <c r="X524" s="17" t="s">
        <v>1991</v>
      </c>
      <c r="Y524" s="13">
        <f ca="1">RANDBETWEEN(35000,65000)</f>
        <v>36800</v>
      </c>
      <c r="Z524" s="13">
        <v>0</v>
      </c>
      <c r="AA524" s="30" t="str">
        <f t="shared" si="48"/>
        <v>Production</v>
      </c>
    </row>
    <row r="525" spans="1:27" ht="14.4" x14ac:dyDescent="0.3">
      <c r="A525" s="13">
        <v>588</v>
      </c>
      <c r="B525" s="13">
        <v>588</v>
      </c>
      <c r="C525" s="1" t="s">
        <v>1071</v>
      </c>
      <c r="D525" s="13" t="s">
        <v>2032</v>
      </c>
      <c r="E525" s="13" t="str">
        <f t="shared" si="49"/>
        <v>Calvin. Fisher@bnna.com</v>
      </c>
      <c r="F525" s="13" t="s">
        <v>1667</v>
      </c>
      <c r="G525" s="13" t="s">
        <v>1820</v>
      </c>
      <c r="H525" s="13" t="s">
        <v>1829</v>
      </c>
      <c r="I525" s="13" t="s">
        <v>1830</v>
      </c>
      <c r="J525" s="13" t="s">
        <v>2033</v>
      </c>
      <c r="K525" s="13" t="s">
        <v>1731</v>
      </c>
      <c r="L525" s="20" t="s">
        <v>1730</v>
      </c>
      <c r="M525" s="13" t="s">
        <v>1725</v>
      </c>
      <c r="N525" s="13" t="s">
        <v>1787</v>
      </c>
      <c r="O525" s="13" t="s">
        <v>1989</v>
      </c>
      <c r="P525" s="13" t="s">
        <v>1784</v>
      </c>
      <c r="Q525" s="12">
        <v>3</v>
      </c>
      <c r="R525" s="13" t="s">
        <v>1785</v>
      </c>
      <c r="S525" s="13" t="s">
        <v>1795</v>
      </c>
      <c r="T525" s="17">
        <v>31892</v>
      </c>
      <c r="U525" s="17">
        <v>40658</v>
      </c>
      <c r="V525" s="17">
        <v>41754</v>
      </c>
      <c r="W525" s="17" t="s">
        <v>1798</v>
      </c>
      <c r="X525" s="17" t="s">
        <v>1994</v>
      </c>
      <c r="Y525" s="13">
        <f ca="1">RANDBETWEEN(35000,65000)</f>
        <v>39909</v>
      </c>
      <c r="Z525" s="13">
        <f ca="1">RANDBETWEEN(0,3000)</f>
        <v>338</v>
      </c>
      <c r="AA525" s="30" t="str">
        <f t="shared" si="48"/>
        <v>Production</v>
      </c>
    </row>
    <row r="526" spans="1:27" ht="14.4" x14ac:dyDescent="0.3">
      <c r="A526" s="13">
        <v>589</v>
      </c>
      <c r="B526" s="13">
        <v>589</v>
      </c>
      <c r="C526" s="1" t="s">
        <v>1387</v>
      </c>
      <c r="D526" s="13" t="s">
        <v>2032</v>
      </c>
      <c r="E526" s="13" t="str">
        <f t="shared" si="49"/>
        <v>Michelle.Macdonald@bnna.com</v>
      </c>
      <c r="F526" s="13" t="s">
        <v>1668</v>
      </c>
      <c r="G526" s="20" t="s">
        <v>1820</v>
      </c>
      <c r="H526" s="20" t="s">
        <v>1823</v>
      </c>
      <c r="I526" s="13" t="s">
        <v>1826</v>
      </c>
      <c r="J526" s="13" t="s">
        <v>2033</v>
      </c>
      <c r="K526" s="20" t="s">
        <v>1731</v>
      </c>
      <c r="L526" s="20" t="s">
        <v>1730</v>
      </c>
      <c r="M526" s="20" t="s">
        <v>1725</v>
      </c>
      <c r="N526" s="13" t="s">
        <v>1788</v>
      </c>
      <c r="O526" s="15" t="s">
        <v>1798</v>
      </c>
      <c r="P526" s="15" t="s">
        <v>1784</v>
      </c>
      <c r="Q526" s="12">
        <v>6</v>
      </c>
      <c r="R526" s="13" t="s">
        <v>1797</v>
      </c>
      <c r="S526" s="13" t="s">
        <v>1791</v>
      </c>
      <c r="T526" s="17">
        <v>20168</v>
      </c>
      <c r="U526" s="17">
        <v>30395</v>
      </c>
      <c r="V526" s="17">
        <v>41718</v>
      </c>
      <c r="W526" s="17" t="s">
        <v>1798</v>
      </c>
      <c r="X526" s="17" t="s">
        <v>1996</v>
      </c>
      <c r="Y526" s="13">
        <f ca="1">RANDBETWEEN(75000,125000)</f>
        <v>86329</v>
      </c>
      <c r="Z526" s="13">
        <f ca="1">RANDBETWEEN(5000,25000)</f>
        <v>22840</v>
      </c>
      <c r="AA526" s="30" t="str">
        <f t="shared" si="48"/>
        <v>Production</v>
      </c>
    </row>
    <row r="527" spans="1:27" ht="14.4" x14ac:dyDescent="0.3">
      <c r="A527" s="13">
        <v>590</v>
      </c>
      <c r="B527" s="13">
        <v>590</v>
      </c>
      <c r="C527" s="1" t="s">
        <v>1301</v>
      </c>
      <c r="D527" s="13" t="s">
        <v>2032</v>
      </c>
      <c r="E527" s="13" t="str">
        <f t="shared" si="49"/>
        <v>Lyle.arson@bnna.com</v>
      </c>
      <c r="F527" s="13" t="s">
        <v>1667</v>
      </c>
      <c r="G527" s="13" t="s">
        <v>1820</v>
      </c>
      <c r="H527" s="13" t="s">
        <v>1823</v>
      </c>
      <c r="I527" s="13" t="s">
        <v>1824</v>
      </c>
      <c r="J527" s="13" t="s">
        <v>2033</v>
      </c>
      <c r="K527" s="20" t="s">
        <v>1731</v>
      </c>
      <c r="L527" s="20" t="s">
        <v>1730</v>
      </c>
      <c r="M527" s="20" t="s">
        <v>1725</v>
      </c>
      <c r="N527" s="13" t="s">
        <v>1787</v>
      </c>
      <c r="O527" s="13" t="s">
        <v>1989</v>
      </c>
      <c r="P527" s="13" t="s">
        <v>1784</v>
      </c>
      <c r="Q527" s="12">
        <v>3</v>
      </c>
      <c r="R527" s="13" t="s">
        <v>1797</v>
      </c>
      <c r="S527" s="13" t="s">
        <v>1793</v>
      </c>
      <c r="T527" s="17">
        <v>24830</v>
      </c>
      <c r="U527" s="17">
        <v>39075</v>
      </c>
      <c r="V527" s="17">
        <v>41997</v>
      </c>
      <c r="W527" s="17" t="s">
        <v>1798</v>
      </c>
      <c r="X527" s="17" t="s">
        <v>1996</v>
      </c>
      <c r="Y527" s="13">
        <f t="shared" ref="Y527:Y537" ca="1" si="50">RANDBETWEEN(35000,65000)</f>
        <v>58771</v>
      </c>
      <c r="Z527" s="13">
        <f ca="1">RANDBETWEEN(0,3000)</f>
        <v>2839</v>
      </c>
      <c r="AA527" s="30" t="str">
        <f t="shared" si="48"/>
        <v>Production</v>
      </c>
    </row>
    <row r="528" spans="1:27" ht="14.4" x14ac:dyDescent="0.3">
      <c r="A528" s="13">
        <v>591</v>
      </c>
      <c r="B528" s="13">
        <v>591</v>
      </c>
      <c r="C528" s="1" t="s">
        <v>1290</v>
      </c>
      <c r="D528" s="13" t="s">
        <v>2032</v>
      </c>
      <c r="E528" s="13" t="str">
        <f t="shared" si="49"/>
        <v>Baxter.tterson@bnna.com</v>
      </c>
      <c r="F528" s="13" t="s">
        <v>1667</v>
      </c>
      <c r="G528" s="20" t="s">
        <v>1820</v>
      </c>
      <c r="H528" s="20" t="s">
        <v>1829</v>
      </c>
      <c r="I528" s="13" t="s">
        <v>1830</v>
      </c>
      <c r="J528" s="13" t="s">
        <v>2033</v>
      </c>
      <c r="K528" s="13" t="s">
        <v>1731</v>
      </c>
      <c r="L528" s="20" t="s">
        <v>1730</v>
      </c>
      <c r="M528" s="13" t="s">
        <v>1725</v>
      </c>
      <c r="N528" s="13" t="s">
        <v>1787</v>
      </c>
      <c r="O528" s="13" t="s">
        <v>1989</v>
      </c>
      <c r="P528" s="13" t="s">
        <v>1784</v>
      </c>
      <c r="Q528" s="12">
        <v>3</v>
      </c>
      <c r="R528" s="13" t="s">
        <v>1797</v>
      </c>
      <c r="S528" s="13" t="s">
        <v>1793</v>
      </c>
      <c r="T528" s="17">
        <v>23367</v>
      </c>
      <c r="U528" s="17">
        <v>31768</v>
      </c>
      <c r="V528" s="17">
        <v>41995</v>
      </c>
      <c r="W528" s="17" t="s">
        <v>1798</v>
      </c>
      <c r="X528" s="17" t="s">
        <v>1991</v>
      </c>
      <c r="Y528" s="13">
        <f t="shared" ca="1" si="50"/>
        <v>48085</v>
      </c>
      <c r="Z528" s="13">
        <f ca="1">RANDBETWEEN(0,3000)</f>
        <v>23</v>
      </c>
      <c r="AA528" s="30" t="str">
        <f t="shared" si="48"/>
        <v>Production</v>
      </c>
    </row>
    <row r="529" spans="1:27" ht="14.4" x14ac:dyDescent="0.3">
      <c r="A529" s="13">
        <v>592</v>
      </c>
      <c r="B529" s="13">
        <v>592</v>
      </c>
      <c r="C529" s="13" t="s">
        <v>750</v>
      </c>
      <c r="D529" s="13" t="s">
        <v>2032</v>
      </c>
      <c r="E529" s="13" t="str">
        <f t="shared" si="49"/>
        <v>Zola.Bruno@bnna.com</v>
      </c>
      <c r="F529" s="13" t="s">
        <v>1668</v>
      </c>
      <c r="G529" s="20" t="s">
        <v>1820</v>
      </c>
      <c r="H529" s="13" t="s">
        <v>1821</v>
      </c>
      <c r="I529" s="20" t="s">
        <v>1827</v>
      </c>
      <c r="J529" s="13" t="s">
        <v>2033</v>
      </c>
      <c r="K529" s="13" t="s">
        <v>1731</v>
      </c>
      <c r="L529" s="20" t="s">
        <v>1730</v>
      </c>
      <c r="M529" s="13" t="s">
        <v>1725</v>
      </c>
      <c r="N529" s="13" t="s">
        <v>1787</v>
      </c>
      <c r="O529" s="13" t="s">
        <v>1989</v>
      </c>
      <c r="P529" s="13" t="s">
        <v>1784</v>
      </c>
      <c r="Q529" s="12">
        <v>3</v>
      </c>
      <c r="R529" s="13" t="s">
        <v>1797</v>
      </c>
      <c r="S529" s="13" t="s">
        <v>1795</v>
      </c>
      <c r="T529" s="17">
        <v>32010</v>
      </c>
      <c r="U529" s="17">
        <v>40776</v>
      </c>
      <c r="V529" s="17">
        <v>41872</v>
      </c>
      <c r="W529" s="17" t="s">
        <v>1798</v>
      </c>
      <c r="X529" s="17" t="s">
        <v>1991</v>
      </c>
      <c r="Y529" s="13">
        <f t="shared" ca="1" si="50"/>
        <v>53271</v>
      </c>
      <c r="Z529" s="13">
        <f ca="1">RANDBETWEEN(0,3000)</f>
        <v>734</v>
      </c>
      <c r="AA529" s="30" t="str">
        <f t="shared" si="48"/>
        <v>Production</v>
      </c>
    </row>
    <row r="530" spans="1:27" ht="14.4" x14ac:dyDescent="0.3">
      <c r="A530" s="13">
        <v>593</v>
      </c>
      <c r="B530" s="13">
        <v>593</v>
      </c>
      <c r="C530" s="13" t="s">
        <v>457</v>
      </c>
      <c r="D530" s="13" t="s">
        <v>2032</v>
      </c>
      <c r="E530" s="13" t="str">
        <f t="shared" si="49"/>
        <v>Hanna.a Berg@bnna.com</v>
      </c>
      <c r="F530" s="13" t="s">
        <v>1667</v>
      </c>
      <c r="G530" s="20" t="s">
        <v>1820</v>
      </c>
      <c r="H530" s="20" t="s">
        <v>1833</v>
      </c>
      <c r="I530" s="13" t="s">
        <v>1836</v>
      </c>
      <c r="J530" s="13" t="s">
        <v>2033</v>
      </c>
      <c r="K530" s="13" t="s">
        <v>1731</v>
      </c>
      <c r="L530" s="20" t="s">
        <v>1730</v>
      </c>
      <c r="M530" s="13" t="s">
        <v>1725</v>
      </c>
      <c r="N530" s="13" t="s">
        <v>1787</v>
      </c>
      <c r="O530" s="15" t="s">
        <v>1989</v>
      </c>
      <c r="P530" s="13" t="s">
        <v>1790</v>
      </c>
      <c r="Q530" s="12">
        <f ca="1">RANDBETWEEN(1,2)</f>
        <v>2</v>
      </c>
      <c r="R530" s="13" t="s">
        <v>1797</v>
      </c>
      <c r="S530" s="13" t="s">
        <v>1795</v>
      </c>
      <c r="T530" s="17">
        <v>24331</v>
      </c>
      <c r="U530" s="17">
        <v>31636</v>
      </c>
      <c r="V530" s="17">
        <v>41863</v>
      </c>
      <c r="W530" s="17" t="s">
        <v>1798</v>
      </c>
      <c r="X530" s="17" t="s">
        <v>1991</v>
      </c>
      <c r="Y530" s="13">
        <f t="shared" ca="1" si="50"/>
        <v>53878</v>
      </c>
      <c r="Z530" s="13">
        <v>0</v>
      </c>
      <c r="AA530" s="30" t="str">
        <f t="shared" si="48"/>
        <v>Production</v>
      </c>
    </row>
    <row r="531" spans="1:27" ht="14.4" x14ac:dyDescent="0.3">
      <c r="A531" s="13">
        <v>594</v>
      </c>
      <c r="B531" s="13">
        <v>594</v>
      </c>
      <c r="C531" s="13" t="s">
        <v>489</v>
      </c>
      <c r="D531" s="13" t="s">
        <v>2032</v>
      </c>
      <c r="E531" s="13" t="str">
        <f t="shared" si="49"/>
        <v>Jacques.es Burel@bnna.com</v>
      </c>
      <c r="F531" s="13" t="s">
        <v>1667</v>
      </c>
      <c r="G531" s="20" t="s">
        <v>1820</v>
      </c>
      <c r="H531" s="13" t="s">
        <v>1821</v>
      </c>
      <c r="I531" s="20" t="s">
        <v>1827</v>
      </c>
      <c r="J531" s="13" t="s">
        <v>2033</v>
      </c>
      <c r="K531" s="13" t="s">
        <v>1731</v>
      </c>
      <c r="L531" s="13" t="s">
        <v>1730</v>
      </c>
      <c r="M531" s="13" t="s">
        <v>1725</v>
      </c>
      <c r="N531" s="13" t="s">
        <v>1787</v>
      </c>
      <c r="O531" s="13" t="s">
        <v>1989</v>
      </c>
      <c r="P531" s="13" t="s">
        <v>1790</v>
      </c>
      <c r="Q531" s="12">
        <v>2</v>
      </c>
      <c r="R531" s="13" t="s">
        <v>1799</v>
      </c>
      <c r="S531" s="13" t="s">
        <v>1796</v>
      </c>
      <c r="T531" s="17">
        <v>28629</v>
      </c>
      <c r="U531" s="17">
        <v>39952</v>
      </c>
      <c r="V531" s="17">
        <v>41778</v>
      </c>
      <c r="W531" s="17" t="s">
        <v>1798</v>
      </c>
      <c r="X531" s="17" t="s">
        <v>1991</v>
      </c>
      <c r="Y531" s="13">
        <f t="shared" ca="1" si="50"/>
        <v>49033</v>
      </c>
      <c r="Z531" s="13">
        <v>0</v>
      </c>
      <c r="AA531" s="30" t="str">
        <f t="shared" si="48"/>
        <v>Production</v>
      </c>
    </row>
    <row r="532" spans="1:27" ht="14.4" x14ac:dyDescent="0.3">
      <c r="A532" s="13">
        <v>595</v>
      </c>
      <c r="B532" s="13">
        <v>595</v>
      </c>
      <c r="C532" s="13" t="s">
        <v>37</v>
      </c>
      <c r="D532" s="13" t="s">
        <v>2032</v>
      </c>
      <c r="E532" s="13" t="str">
        <f t="shared" si="49"/>
        <v>Ayaka.ayashi@bnna.com</v>
      </c>
      <c r="F532" s="13" t="s">
        <v>1667</v>
      </c>
      <c r="G532" s="20" t="s">
        <v>1820</v>
      </c>
      <c r="H532" s="13" t="s">
        <v>1821</v>
      </c>
      <c r="I532" s="20" t="s">
        <v>1825</v>
      </c>
      <c r="J532" s="13" t="s">
        <v>2033</v>
      </c>
      <c r="K532" s="13" t="s">
        <v>1731</v>
      </c>
      <c r="L532" s="13" t="s">
        <v>1730</v>
      </c>
      <c r="M532" s="13" t="s">
        <v>1725</v>
      </c>
      <c r="N532" s="13" t="s">
        <v>1787</v>
      </c>
      <c r="O532" s="13" t="s">
        <v>1989</v>
      </c>
      <c r="P532" s="13" t="s">
        <v>1790</v>
      </c>
      <c r="Q532" s="12">
        <v>2</v>
      </c>
      <c r="R532" s="13" t="s">
        <v>1797</v>
      </c>
      <c r="S532" s="13" t="s">
        <v>1795</v>
      </c>
      <c r="T532" s="17">
        <v>23656</v>
      </c>
      <c r="U532" s="17">
        <v>39361</v>
      </c>
      <c r="V532" s="17">
        <v>41918</v>
      </c>
      <c r="W532" s="17" t="s">
        <v>1798</v>
      </c>
      <c r="X532" s="17" t="s">
        <v>1997</v>
      </c>
      <c r="Y532" s="13">
        <f t="shared" ca="1" si="50"/>
        <v>58093</v>
      </c>
      <c r="Z532" s="13">
        <v>0</v>
      </c>
      <c r="AA532" s="30" t="str">
        <f t="shared" si="48"/>
        <v>Production</v>
      </c>
    </row>
    <row r="533" spans="1:27" ht="14.4" x14ac:dyDescent="0.3">
      <c r="A533" s="13">
        <v>596</v>
      </c>
      <c r="B533" s="13">
        <v>596</v>
      </c>
      <c r="C533" s="13" t="s">
        <v>598</v>
      </c>
      <c r="D533" s="13" t="s">
        <v>2032</v>
      </c>
      <c r="E533" s="13" t="str">
        <f t="shared" si="49"/>
        <v>Madeleine.eine Blanc@bnna.com</v>
      </c>
      <c r="F533" s="13" t="s">
        <v>1668</v>
      </c>
      <c r="G533" s="13" t="s">
        <v>1820</v>
      </c>
      <c r="H533" s="13" t="s">
        <v>1829</v>
      </c>
      <c r="I533" s="13" t="s">
        <v>1830</v>
      </c>
      <c r="J533" s="13" t="s">
        <v>2033</v>
      </c>
      <c r="K533" s="13" t="s">
        <v>1731</v>
      </c>
      <c r="L533" s="20" t="s">
        <v>1730</v>
      </c>
      <c r="M533" s="13" t="s">
        <v>1725</v>
      </c>
      <c r="N533" s="13" t="s">
        <v>1787</v>
      </c>
      <c r="O533" s="13" t="s">
        <v>1989</v>
      </c>
      <c r="P533" s="13" t="s">
        <v>1790</v>
      </c>
      <c r="Q533" s="12">
        <v>2</v>
      </c>
      <c r="R533" s="13" t="s">
        <v>1797</v>
      </c>
      <c r="S533" s="13" t="s">
        <v>1795</v>
      </c>
      <c r="T533" s="17">
        <v>22740</v>
      </c>
      <c r="U533" s="17">
        <v>39542</v>
      </c>
      <c r="V533" s="17">
        <v>41733</v>
      </c>
      <c r="W533" s="17" t="s">
        <v>1798</v>
      </c>
      <c r="X533" s="17" t="s">
        <v>1997</v>
      </c>
      <c r="Y533" s="13">
        <f t="shared" ca="1" si="50"/>
        <v>45700</v>
      </c>
      <c r="Z533" s="13">
        <v>0</v>
      </c>
      <c r="AA533" s="30" t="str">
        <f t="shared" si="48"/>
        <v>Production</v>
      </c>
    </row>
    <row r="534" spans="1:27" ht="14.4" x14ac:dyDescent="0.3">
      <c r="A534" s="13">
        <v>597</v>
      </c>
      <c r="B534" s="13">
        <v>597</v>
      </c>
      <c r="C534" s="13" t="s">
        <v>1234</v>
      </c>
      <c r="D534" s="13" t="s">
        <v>2032</v>
      </c>
      <c r="E534" s="13" t="str">
        <f t="shared" si="49"/>
        <v>Madison. Maxwell@bnna.com</v>
      </c>
      <c r="F534" s="13" t="s">
        <v>1668</v>
      </c>
      <c r="G534" s="13" t="s">
        <v>1820</v>
      </c>
      <c r="H534" s="13" t="s">
        <v>1829</v>
      </c>
      <c r="I534" s="13" t="s">
        <v>1830</v>
      </c>
      <c r="J534" s="13" t="s">
        <v>2033</v>
      </c>
      <c r="K534" s="13" t="s">
        <v>1731</v>
      </c>
      <c r="L534" s="20" t="s">
        <v>1730</v>
      </c>
      <c r="M534" s="13" t="s">
        <v>1725</v>
      </c>
      <c r="N534" s="13" t="s">
        <v>1787</v>
      </c>
      <c r="O534" s="13" t="s">
        <v>1989</v>
      </c>
      <c r="P534" s="13" t="s">
        <v>1784</v>
      </c>
      <c r="Q534" s="12">
        <v>3</v>
      </c>
      <c r="R534" s="13" t="s">
        <v>1797</v>
      </c>
      <c r="S534" s="13" t="s">
        <v>1791</v>
      </c>
      <c r="T534" s="17">
        <v>20983</v>
      </c>
      <c r="U534" s="17">
        <v>29384</v>
      </c>
      <c r="V534" s="17">
        <v>41802</v>
      </c>
      <c r="W534" s="17" t="s">
        <v>1798</v>
      </c>
      <c r="X534" s="17" t="s">
        <v>1997</v>
      </c>
      <c r="Y534" s="13">
        <f t="shared" ca="1" si="50"/>
        <v>44120</v>
      </c>
      <c r="Z534" s="13">
        <f ca="1">RANDBETWEEN(0,3000)</f>
        <v>1736</v>
      </c>
      <c r="AA534" s="30" t="str">
        <f t="shared" si="48"/>
        <v>Production</v>
      </c>
    </row>
    <row r="535" spans="1:27" ht="14.4" x14ac:dyDescent="0.3">
      <c r="A535" s="13">
        <v>598</v>
      </c>
      <c r="B535" s="13">
        <v>598</v>
      </c>
      <c r="C535" s="13" t="s">
        <v>976</v>
      </c>
      <c r="D535" s="13" t="s">
        <v>2032</v>
      </c>
      <c r="E535" s="13" t="str">
        <f t="shared" si="49"/>
        <v>Victor.obinson@bnna.com</v>
      </c>
      <c r="F535" s="13" t="s">
        <v>1667</v>
      </c>
      <c r="G535" s="13" t="s">
        <v>1820</v>
      </c>
      <c r="H535" s="13" t="s">
        <v>1829</v>
      </c>
      <c r="I535" s="13" t="s">
        <v>1830</v>
      </c>
      <c r="J535" s="13" t="s">
        <v>2033</v>
      </c>
      <c r="K535" s="13" t="s">
        <v>1731</v>
      </c>
      <c r="L535" s="20" t="s">
        <v>1730</v>
      </c>
      <c r="M535" s="13" t="s">
        <v>1725</v>
      </c>
      <c r="N535" s="13" t="s">
        <v>1787</v>
      </c>
      <c r="O535" s="13" t="s">
        <v>1989</v>
      </c>
      <c r="P535" s="13" t="s">
        <v>1784</v>
      </c>
      <c r="Q535" s="12">
        <v>3</v>
      </c>
      <c r="R535" s="13" t="s">
        <v>1797</v>
      </c>
      <c r="S535" s="13" t="s">
        <v>1794</v>
      </c>
      <c r="T535" s="17">
        <v>25316</v>
      </c>
      <c r="U535" s="17">
        <v>38830</v>
      </c>
      <c r="V535" s="17">
        <v>41752</v>
      </c>
      <c r="W535" s="17" t="s">
        <v>1798</v>
      </c>
      <c r="X535" s="17" t="s">
        <v>1997</v>
      </c>
      <c r="Y535" s="13">
        <f t="shared" ca="1" si="50"/>
        <v>43897</v>
      </c>
      <c r="Z535" s="13">
        <f ca="1">RANDBETWEEN(0,3000)</f>
        <v>967</v>
      </c>
      <c r="AA535" s="30" t="str">
        <f t="shared" si="48"/>
        <v>Production</v>
      </c>
    </row>
    <row r="536" spans="1:27" ht="14.4" x14ac:dyDescent="0.3">
      <c r="A536" s="13">
        <v>599</v>
      </c>
      <c r="B536" s="13">
        <v>599</v>
      </c>
      <c r="C536" s="13" t="s">
        <v>461</v>
      </c>
      <c r="D536" s="13" t="s">
        <v>2032</v>
      </c>
      <c r="E536" s="13" t="str">
        <f t="shared" si="49"/>
        <v>Harold.ownsend@bnna.com</v>
      </c>
      <c r="F536" s="13" t="s">
        <v>1667</v>
      </c>
      <c r="G536" s="13" t="s">
        <v>1820</v>
      </c>
      <c r="H536" s="13" t="s">
        <v>1829</v>
      </c>
      <c r="I536" s="13" t="s">
        <v>1830</v>
      </c>
      <c r="J536" s="13" t="s">
        <v>2033</v>
      </c>
      <c r="K536" s="13" t="s">
        <v>1731</v>
      </c>
      <c r="L536" s="20" t="s">
        <v>1730</v>
      </c>
      <c r="M536" s="13" t="s">
        <v>1725</v>
      </c>
      <c r="N536" s="13" t="s">
        <v>1787</v>
      </c>
      <c r="O536" s="13" t="s">
        <v>1989</v>
      </c>
      <c r="P536" s="13" t="s">
        <v>1784</v>
      </c>
      <c r="Q536" s="12">
        <v>3</v>
      </c>
      <c r="R536" s="13" t="s">
        <v>1785</v>
      </c>
      <c r="S536" s="13" t="s">
        <v>1795</v>
      </c>
      <c r="T536" s="17">
        <v>21098</v>
      </c>
      <c r="U536" s="17">
        <v>28038</v>
      </c>
      <c r="V536" s="17">
        <v>41917</v>
      </c>
      <c r="W536" s="17" t="s">
        <v>1798</v>
      </c>
      <c r="X536" s="17" t="s">
        <v>1997</v>
      </c>
      <c r="Y536" s="13">
        <f t="shared" ca="1" si="50"/>
        <v>39863</v>
      </c>
      <c r="Z536" s="13">
        <f ca="1">RANDBETWEEN(2500,10000)</f>
        <v>8190</v>
      </c>
      <c r="AA536" s="30" t="str">
        <f t="shared" si="48"/>
        <v>Production</v>
      </c>
    </row>
    <row r="537" spans="1:27" ht="14.4" x14ac:dyDescent="0.3">
      <c r="A537" s="13">
        <v>600</v>
      </c>
      <c r="B537" s="13">
        <v>600</v>
      </c>
      <c r="C537" s="13" t="s">
        <v>488</v>
      </c>
      <c r="D537" s="13" t="s">
        <v>2032</v>
      </c>
      <c r="E537" s="13" t="str">
        <f t="shared" si="49"/>
        <v>Jackie.Fulford@bnna.com</v>
      </c>
      <c r="F537" s="13" t="s">
        <v>1667</v>
      </c>
      <c r="G537" s="13" t="s">
        <v>1820</v>
      </c>
      <c r="H537" s="13" t="s">
        <v>1829</v>
      </c>
      <c r="I537" s="13" t="s">
        <v>1830</v>
      </c>
      <c r="J537" s="13" t="s">
        <v>2033</v>
      </c>
      <c r="K537" s="13" t="s">
        <v>1731</v>
      </c>
      <c r="L537" s="20" t="s">
        <v>1730</v>
      </c>
      <c r="M537" s="13" t="s">
        <v>1725</v>
      </c>
      <c r="N537" s="13" t="s">
        <v>1787</v>
      </c>
      <c r="O537" s="13" t="s">
        <v>1989</v>
      </c>
      <c r="P537" s="13" t="s">
        <v>1790</v>
      </c>
      <c r="Q537" s="12">
        <v>2</v>
      </c>
      <c r="R537" s="13" t="s">
        <v>1785</v>
      </c>
      <c r="S537" s="13" t="s">
        <v>1791</v>
      </c>
      <c r="T537" s="17">
        <v>24806</v>
      </c>
      <c r="U537" s="17">
        <v>39051</v>
      </c>
      <c r="V537" s="17">
        <v>41973</v>
      </c>
      <c r="W537" s="17" t="s">
        <v>1798</v>
      </c>
      <c r="X537" s="17" t="s">
        <v>1991</v>
      </c>
      <c r="Y537" s="13">
        <f t="shared" ca="1" si="50"/>
        <v>40964</v>
      </c>
      <c r="Z537" s="13">
        <v>0</v>
      </c>
      <c r="AA537" s="30" t="str">
        <f t="shared" si="48"/>
        <v>Production</v>
      </c>
    </row>
    <row r="538" spans="1:27" ht="14.4" x14ac:dyDescent="0.3">
      <c r="A538" s="13">
        <v>601</v>
      </c>
      <c r="B538" s="13">
        <v>601</v>
      </c>
      <c r="C538" s="13" t="s">
        <v>1050</v>
      </c>
      <c r="D538" s="13" t="s">
        <v>2032</v>
      </c>
      <c r="E538" s="13" t="str">
        <f t="shared" si="49"/>
        <v>Burke. Blake@bnna.com</v>
      </c>
      <c r="F538" s="13" t="s">
        <v>1667</v>
      </c>
      <c r="G538" s="20" t="s">
        <v>1820</v>
      </c>
      <c r="H538" s="13" t="s">
        <v>1821</v>
      </c>
      <c r="I538" s="20" t="s">
        <v>1822</v>
      </c>
      <c r="J538" s="13" t="s">
        <v>2033</v>
      </c>
      <c r="K538" s="13" t="s">
        <v>1731</v>
      </c>
      <c r="L538" s="13" t="s">
        <v>1730</v>
      </c>
      <c r="M538" s="13" t="s">
        <v>1725</v>
      </c>
      <c r="N538" s="13" t="s">
        <v>1788</v>
      </c>
      <c r="O538" s="15" t="s">
        <v>1798</v>
      </c>
      <c r="P538" s="15" t="s">
        <v>1784</v>
      </c>
      <c r="Q538" s="12">
        <v>5</v>
      </c>
      <c r="R538" s="13" t="s">
        <v>1797</v>
      </c>
      <c r="S538" s="13" t="s">
        <v>1794</v>
      </c>
      <c r="T538" s="17">
        <v>19269</v>
      </c>
      <c r="U538" s="17">
        <v>31322</v>
      </c>
      <c r="V538" s="17">
        <v>41914</v>
      </c>
      <c r="W538" s="17" t="s">
        <v>1798</v>
      </c>
      <c r="X538" s="17" t="s">
        <v>1997</v>
      </c>
      <c r="Y538" s="13">
        <f ca="1">RANDBETWEEN(65000,100000)</f>
        <v>86252</v>
      </c>
      <c r="Z538" s="13">
        <f ca="1">RANDBETWEEN(2500,15000)</f>
        <v>4507</v>
      </c>
      <c r="AA538" s="30" t="str">
        <f t="shared" si="48"/>
        <v>Production</v>
      </c>
    </row>
    <row r="539" spans="1:27" ht="14.4" x14ac:dyDescent="0.3">
      <c r="A539" s="13">
        <v>602</v>
      </c>
      <c r="B539" s="13">
        <v>602</v>
      </c>
      <c r="C539" s="1" t="s">
        <v>1514</v>
      </c>
      <c r="D539" s="13" t="s">
        <v>2032</v>
      </c>
      <c r="E539" s="13" t="str">
        <f t="shared" si="49"/>
        <v>Hector. Torres@bnna.com</v>
      </c>
      <c r="F539" s="13" t="s">
        <v>1667</v>
      </c>
      <c r="G539" s="13" t="s">
        <v>1820</v>
      </c>
      <c r="H539" s="13" t="s">
        <v>1829</v>
      </c>
      <c r="I539" s="13" t="s">
        <v>1830</v>
      </c>
      <c r="J539" s="13" t="s">
        <v>2033</v>
      </c>
      <c r="K539" s="13" t="s">
        <v>1731</v>
      </c>
      <c r="L539" s="20" t="s">
        <v>1730</v>
      </c>
      <c r="M539" s="13" t="s">
        <v>1725</v>
      </c>
      <c r="N539" s="13" t="s">
        <v>1787</v>
      </c>
      <c r="O539" s="13" t="s">
        <v>1989</v>
      </c>
      <c r="P539" s="13" t="s">
        <v>1790</v>
      </c>
      <c r="Q539" s="12">
        <v>2</v>
      </c>
      <c r="R539" s="13" t="s">
        <v>1797</v>
      </c>
      <c r="S539" s="13" t="s">
        <v>1793</v>
      </c>
      <c r="T539" s="17">
        <v>30527</v>
      </c>
      <c r="U539" s="17">
        <v>40754</v>
      </c>
      <c r="V539" s="17">
        <v>41850</v>
      </c>
      <c r="W539" s="17" t="s">
        <v>1798</v>
      </c>
      <c r="X539" s="17" t="s">
        <v>1997</v>
      </c>
      <c r="Y539" s="13">
        <f t="shared" ref="Y539:Y545" ca="1" si="51">RANDBETWEEN(35000,65000)</f>
        <v>49331</v>
      </c>
      <c r="Z539" s="13">
        <v>0</v>
      </c>
      <c r="AA539" s="30" t="str">
        <f t="shared" si="48"/>
        <v>Production</v>
      </c>
    </row>
    <row r="540" spans="1:27" ht="14.4" x14ac:dyDescent="0.3">
      <c r="A540" s="13">
        <v>603</v>
      </c>
      <c r="B540" s="13">
        <v>603</v>
      </c>
      <c r="C540" s="1" t="s">
        <v>1359</v>
      </c>
      <c r="D540" s="13" t="s">
        <v>2032</v>
      </c>
      <c r="E540" s="13" t="str">
        <f t="shared" si="49"/>
        <v>Sebastian.stian Boyd@bnna.com</v>
      </c>
      <c r="F540" s="13" t="s">
        <v>1667</v>
      </c>
      <c r="G540" s="13" t="s">
        <v>1820</v>
      </c>
      <c r="H540" s="13" t="s">
        <v>1829</v>
      </c>
      <c r="I540" s="13" t="s">
        <v>1830</v>
      </c>
      <c r="J540" s="13" t="s">
        <v>2033</v>
      </c>
      <c r="K540" s="13" t="s">
        <v>1731</v>
      </c>
      <c r="L540" s="20" t="s">
        <v>1730</v>
      </c>
      <c r="M540" s="13" t="s">
        <v>1725</v>
      </c>
      <c r="N540" s="13" t="s">
        <v>1787</v>
      </c>
      <c r="O540" s="13" t="s">
        <v>1989</v>
      </c>
      <c r="P540" s="13" t="s">
        <v>1790</v>
      </c>
      <c r="Q540" s="12">
        <v>2</v>
      </c>
      <c r="R540" s="13" t="s">
        <v>1797</v>
      </c>
      <c r="S540" s="13" t="s">
        <v>1796</v>
      </c>
      <c r="T540" s="17">
        <v>25103</v>
      </c>
      <c r="U540" s="17">
        <v>36060</v>
      </c>
      <c r="V540" s="17">
        <v>41904</v>
      </c>
      <c r="W540" s="17" t="s">
        <v>1798</v>
      </c>
      <c r="X540" s="17" t="s">
        <v>1997</v>
      </c>
      <c r="Y540" s="13">
        <f t="shared" ca="1" si="51"/>
        <v>60316</v>
      </c>
      <c r="Z540" s="13">
        <v>0</v>
      </c>
      <c r="AA540" s="30" t="str">
        <f t="shared" si="48"/>
        <v>Production</v>
      </c>
    </row>
    <row r="541" spans="1:27" ht="14.4" x14ac:dyDescent="0.3">
      <c r="A541" s="13">
        <v>604</v>
      </c>
      <c r="B541" s="13">
        <v>604</v>
      </c>
      <c r="C541" s="13" t="s">
        <v>1236</v>
      </c>
      <c r="D541" s="13" t="s">
        <v>2032</v>
      </c>
      <c r="E541" s="13" t="str">
        <f t="shared" si="49"/>
        <v>Rose.ivera@bnna.com</v>
      </c>
      <c r="F541" s="13" t="s">
        <v>1668</v>
      </c>
      <c r="G541" s="13" t="s">
        <v>1820</v>
      </c>
      <c r="H541" s="13" t="s">
        <v>1829</v>
      </c>
      <c r="I541" s="13" t="s">
        <v>1830</v>
      </c>
      <c r="J541" s="13" t="s">
        <v>2033</v>
      </c>
      <c r="K541" s="13" t="s">
        <v>1731</v>
      </c>
      <c r="L541" s="20" t="s">
        <v>1730</v>
      </c>
      <c r="M541" s="13" t="s">
        <v>1725</v>
      </c>
      <c r="N541" s="13" t="s">
        <v>1787</v>
      </c>
      <c r="O541" s="13" t="s">
        <v>1989</v>
      </c>
      <c r="P541" s="13" t="s">
        <v>1784</v>
      </c>
      <c r="Q541" s="12">
        <v>3</v>
      </c>
      <c r="R541" s="13" t="s">
        <v>1797</v>
      </c>
      <c r="S541" s="13" t="s">
        <v>1793</v>
      </c>
      <c r="T541" s="17">
        <v>29968</v>
      </c>
      <c r="U541" s="17">
        <v>40925</v>
      </c>
      <c r="V541" s="17">
        <v>41656</v>
      </c>
      <c r="W541" s="17" t="s">
        <v>1989</v>
      </c>
      <c r="X541" s="17" t="s">
        <v>1994</v>
      </c>
      <c r="Y541" s="13">
        <f t="shared" ca="1" si="51"/>
        <v>50005</v>
      </c>
      <c r="Z541" s="13">
        <f ca="1">RANDBETWEEN(0,3000)</f>
        <v>2405</v>
      </c>
      <c r="AA541" s="30" t="str">
        <f t="shared" si="48"/>
        <v>Production</v>
      </c>
    </row>
    <row r="542" spans="1:27" ht="14.4" x14ac:dyDescent="0.3">
      <c r="A542" s="13">
        <v>605</v>
      </c>
      <c r="B542" s="13">
        <v>605</v>
      </c>
      <c r="C542" s="1" t="s">
        <v>1158</v>
      </c>
      <c r="D542" s="13" t="s">
        <v>2032</v>
      </c>
      <c r="E542" s="13" t="str">
        <f t="shared" si="49"/>
        <v>Carl.erick@bnna.com</v>
      </c>
      <c r="F542" s="13" t="s">
        <v>1667</v>
      </c>
      <c r="G542" s="20" t="s">
        <v>1820</v>
      </c>
      <c r="H542" s="13" t="s">
        <v>1821</v>
      </c>
      <c r="I542" s="20" t="s">
        <v>1827</v>
      </c>
      <c r="J542" s="13" t="s">
        <v>2033</v>
      </c>
      <c r="K542" s="13" t="s">
        <v>1731</v>
      </c>
      <c r="L542" s="13" t="s">
        <v>1730</v>
      </c>
      <c r="M542" s="13" t="s">
        <v>1725</v>
      </c>
      <c r="N542" s="13" t="s">
        <v>1787</v>
      </c>
      <c r="O542" s="13" t="s">
        <v>1989</v>
      </c>
      <c r="P542" s="13" t="s">
        <v>1784</v>
      </c>
      <c r="Q542" s="12">
        <v>3</v>
      </c>
      <c r="R542" s="13" t="s">
        <v>1797</v>
      </c>
      <c r="S542" s="13" t="s">
        <v>1794</v>
      </c>
      <c r="T542" s="17">
        <v>21123</v>
      </c>
      <c r="U542" s="17">
        <v>36829</v>
      </c>
      <c r="V542" s="17">
        <v>41942</v>
      </c>
      <c r="W542" s="17" t="s">
        <v>1798</v>
      </c>
      <c r="X542" s="17" t="s">
        <v>1994</v>
      </c>
      <c r="Y542" s="13">
        <f t="shared" ca="1" si="51"/>
        <v>53609</v>
      </c>
      <c r="Z542" s="13">
        <f ca="1">RANDBETWEEN(2500,10000)</f>
        <v>8315</v>
      </c>
      <c r="AA542" s="30" t="str">
        <f t="shared" si="48"/>
        <v>Production</v>
      </c>
    </row>
    <row r="543" spans="1:27" ht="14.4" x14ac:dyDescent="0.3">
      <c r="A543" s="13">
        <v>606</v>
      </c>
      <c r="B543" s="13">
        <v>606</v>
      </c>
      <c r="C543" s="13" t="s">
        <v>730</v>
      </c>
      <c r="D543" s="13" t="s">
        <v>2032</v>
      </c>
      <c r="E543" s="13" t="str">
        <f t="shared" si="49"/>
        <v>Vittorio.rio Rizzo@bnna.com</v>
      </c>
      <c r="F543" s="13" t="s">
        <v>1667</v>
      </c>
      <c r="G543" s="13" t="s">
        <v>1820</v>
      </c>
      <c r="H543" s="13" t="s">
        <v>1829</v>
      </c>
      <c r="I543" s="13" t="s">
        <v>1830</v>
      </c>
      <c r="J543" s="13" t="s">
        <v>2033</v>
      </c>
      <c r="K543" s="13" t="s">
        <v>1731</v>
      </c>
      <c r="L543" s="22" t="s">
        <v>1806</v>
      </c>
      <c r="M543" s="13" t="s">
        <v>1759</v>
      </c>
      <c r="N543" s="13" t="s">
        <v>1787</v>
      </c>
      <c r="O543" s="13" t="s">
        <v>1989</v>
      </c>
      <c r="P543" s="13" t="s">
        <v>1790</v>
      </c>
      <c r="Q543" s="12">
        <v>2</v>
      </c>
      <c r="R543" s="13" t="s">
        <v>1797</v>
      </c>
      <c r="S543" s="13" t="s">
        <v>1795</v>
      </c>
      <c r="T543" s="17">
        <v>27082</v>
      </c>
      <c r="U543" s="17">
        <v>36213</v>
      </c>
      <c r="V543" s="17">
        <v>41692</v>
      </c>
      <c r="W543" s="17" t="s">
        <v>1798</v>
      </c>
      <c r="X543" s="17" t="s">
        <v>1991</v>
      </c>
      <c r="Y543" s="13">
        <f t="shared" ca="1" si="51"/>
        <v>64523</v>
      </c>
      <c r="Z543" s="13">
        <v>0</v>
      </c>
      <c r="AA543" s="30" t="str">
        <f t="shared" si="48"/>
        <v>Production</v>
      </c>
    </row>
    <row r="544" spans="1:27" ht="14.4" x14ac:dyDescent="0.3">
      <c r="A544" s="13">
        <v>607</v>
      </c>
      <c r="B544" s="13">
        <v>607</v>
      </c>
      <c r="C544" s="13" t="s">
        <v>565</v>
      </c>
      <c r="D544" s="13" t="s">
        <v>2032</v>
      </c>
      <c r="E544" s="13" t="str">
        <f t="shared" si="49"/>
        <v>Laura.rtales@bnna.com</v>
      </c>
      <c r="F544" s="13" t="s">
        <v>1668</v>
      </c>
      <c r="G544" s="13" t="s">
        <v>1820</v>
      </c>
      <c r="H544" s="13" t="s">
        <v>1823</v>
      </c>
      <c r="I544" s="13" t="s">
        <v>1824</v>
      </c>
      <c r="J544" s="13" t="s">
        <v>2033</v>
      </c>
      <c r="K544" s="20" t="s">
        <v>1731</v>
      </c>
      <c r="L544" s="22" t="s">
        <v>1806</v>
      </c>
      <c r="M544" s="20" t="s">
        <v>1759</v>
      </c>
      <c r="N544" s="13" t="s">
        <v>1787</v>
      </c>
      <c r="O544" s="13" t="s">
        <v>1989</v>
      </c>
      <c r="P544" s="13" t="s">
        <v>1790</v>
      </c>
      <c r="Q544" s="12">
        <v>2</v>
      </c>
      <c r="R544" s="13" t="s">
        <v>1799</v>
      </c>
      <c r="S544" s="13" t="s">
        <v>1795</v>
      </c>
      <c r="T544" s="17">
        <v>22949</v>
      </c>
      <c r="U544" s="17">
        <v>38290</v>
      </c>
      <c r="V544" s="17">
        <v>41942</v>
      </c>
      <c r="W544" s="17" t="s">
        <v>1798</v>
      </c>
      <c r="X544" s="17" t="s">
        <v>1993</v>
      </c>
      <c r="Y544" s="13">
        <f t="shared" ca="1" si="51"/>
        <v>64343</v>
      </c>
      <c r="Z544" s="13">
        <v>0</v>
      </c>
      <c r="AA544" s="30" t="str">
        <f t="shared" si="48"/>
        <v>Production</v>
      </c>
    </row>
    <row r="545" spans="1:27" ht="14.4" x14ac:dyDescent="0.3">
      <c r="A545" s="13">
        <v>608</v>
      </c>
      <c r="B545" s="13">
        <v>608</v>
      </c>
      <c r="C545" s="1" t="s">
        <v>1437</v>
      </c>
      <c r="D545" s="13" t="s">
        <v>2032</v>
      </c>
      <c r="E545" s="13" t="str">
        <f t="shared" si="49"/>
        <v>Alice. Rojas@bnna.com</v>
      </c>
      <c r="F545" s="13" t="s">
        <v>1668</v>
      </c>
      <c r="G545" s="20" t="s">
        <v>1820</v>
      </c>
      <c r="H545" s="20" t="s">
        <v>1823</v>
      </c>
      <c r="I545" s="13" t="s">
        <v>1824</v>
      </c>
      <c r="J545" s="13" t="s">
        <v>2033</v>
      </c>
      <c r="K545" s="20" t="s">
        <v>1731</v>
      </c>
      <c r="L545" s="22" t="s">
        <v>1806</v>
      </c>
      <c r="M545" s="20" t="s">
        <v>1759</v>
      </c>
      <c r="N545" s="13" t="s">
        <v>1787</v>
      </c>
      <c r="O545" s="13" t="s">
        <v>1989</v>
      </c>
      <c r="P545" s="13" t="s">
        <v>1790</v>
      </c>
      <c r="Q545" s="12">
        <v>2</v>
      </c>
      <c r="R545" s="13" t="s">
        <v>1799</v>
      </c>
      <c r="S545" s="13" t="s">
        <v>1795</v>
      </c>
      <c r="T545" s="17">
        <v>29434</v>
      </c>
      <c r="U545" s="17">
        <v>38200</v>
      </c>
      <c r="V545" s="17">
        <v>41852</v>
      </c>
      <c r="W545" s="17" t="s">
        <v>1798</v>
      </c>
      <c r="X545" s="17" t="s">
        <v>1994</v>
      </c>
      <c r="Y545" s="13">
        <f t="shared" ca="1" si="51"/>
        <v>55077</v>
      </c>
      <c r="Z545" s="13">
        <v>0</v>
      </c>
      <c r="AA545" s="30" t="str">
        <f t="shared" si="48"/>
        <v>Production</v>
      </c>
    </row>
    <row r="546" spans="1:27" ht="14.4" x14ac:dyDescent="0.3">
      <c r="A546" s="13">
        <v>609</v>
      </c>
      <c r="B546" s="13">
        <v>609</v>
      </c>
      <c r="C546" s="1" t="s">
        <v>787</v>
      </c>
      <c r="D546" s="13" t="s">
        <v>2032</v>
      </c>
      <c r="E546" s="13" t="str">
        <f t="shared" si="49"/>
        <v>Blake.enport@bnna.com</v>
      </c>
      <c r="F546" s="13" t="s">
        <v>1667</v>
      </c>
      <c r="G546" s="20" t="s">
        <v>1820</v>
      </c>
      <c r="H546" s="13" t="s">
        <v>1821</v>
      </c>
      <c r="I546" s="20" t="s">
        <v>1822</v>
      </c>
      <c r="J546" s="13" t="s">
        <v>2033</v>
      </c>
      <c r="K546" s="13" t="s">
        <v>1731</v>
      </c>
      <c r="L546" s="22" t="s">
        <v>1806</v>
      </c>
      <c r="M546" s="13" t="s">
        <v>1759</v>
      </c>
      <c r="N546" s="13" t="s">
        <v>1788</v>
      </c>
      <c r="O546" s="15" t="s">
        <v>1798</v>
      </c>
      <c r="P546" s="13" t="s">
        <v>1784</v>
      </c>
      <c r="Q546" s="12">
        <v>7</v>
      </c>
      <c r="R546" s="13" t="s">
        <v>1797</v>
      </c>
      <c r="S546" s="13" t="s">
        <v>1795</v>
      </c>
      <c r="T546" s="17">
        <v>31795</v>
      </c>
      <c r="U546" s="17">
        <v>39465</v>
      </c>
      <c r="V546" s="17">
        <v>41657</v>
      </c>
      <c r="W546" s="17" t="s">
        <v>1798</v>
      </c>
      <c r="X546" s="17" t="s">
        <v>1994</v>
      </c>
      <c r="Y546" s="13">
        <f ca="1">RANDBETWEEN(75000,150000)</f>
        <v>117901</v>
      </c>
      <c r="Z546" s="13">
        <f ca="1">RANDBETWEEN(5000,25000)</f>
        <v>12888</v>
      </c>
      <c r="AA546" s="30" t="str">
        <f t="shared" si="48"/>
        <v>Production</v>
      </c>
    </row>
    <row r="547" spans="1:27" ht="14.4" x14ac:dyDescent="0.3">
      <c r="A547" s="13">
        <v>610</v>
      </c>
      <c r="B547" s="13">
        <v>610</v>
      </c>
      <c r="C547" s="13" t="s">
        <v>989</v>
      </c>
      <c r="D547" s="13" t="s">
        <v>2032</v>
      </c>
      <c r="E547" s="13" t="str">
        <f t="shared" si="49"/>
        <v>Walter.Higgins@bnna.com</v>
      </c>
      <c r="F547" s="13" t="s">
        <v>1667</v>
      </c>
      <c r="G547" s="20" t="s">
        <v>1820</v>
      </c>
      <c r="H547" s="13" t="s">
        <v>1821</v>
      </c>
      <c r="I547" s="20" t="s">
        <v>1827</v>
      </c>
      <c r="J547" s="13" t="s">
        <v>2033</v>
      </c>
      <c r="K547" s="13" t="s">
        <v>1731</v>
      </c>
      <c r="L547" s="22" t="s">
        <v>1806</v>
      </c>
      <c r="M547" s="13" t="s">
        <v>1759</v>
      </c>
      <c r="N547" s="13" t="s">
        <v>1787</v>
      </c>
      <c r="O547" s="13" t="s">
        <v>1989</v>
      </c>
      <c r="P547" s="13" t="s">
        <v>1790</v>
      </c>
      <c r="Q547" s="12">
        <v>2</v>
      </c>
      <c r="R547" s="13" t="s">
        <v>1797</v>
      </c>
      <c r="S547" s="13" t="s">
        <v>1794</v>
      </c>
      <c r="T547" s="17">
        <v>22697</v>
      </c>
      <c r="U547" s="17">
        <v>33289</v>
      </c>
      <c r="V547" s="17">
        <v>41690</v>
      </c>
      <c r="W547" s="17" t="s">
        <v>1798</v>
      </c>
      <c r="X547" s="17" t="s">
        <v>1991</v>
      </c>
      <c r="Y547" s="13">
        <f ca="1">RANDBETWEEN(35000,65000)</f>
        <v>41173</v>
      </c>
      <c r="Z547" s="13">
        <v>0</v>
      </c>
      <c r="AA547" s="30" t="str">
        <f t="shared" si="48"/>
        <v>Production</v>
      </c>
    </row>
    <row r="548" spans="1:27" ht="14.4" x14ac:dyDescent="0.3">
      <c r="A548" s="13">
        <v>611</v>
      </c>
      <c r="B548" s="13">
        <v>611</v>
      </c>
      <c r="C548" s="13" t="s">
        <v>172</v>
      </c>
      <c r="D548" s="13" t="s">
        <v>2032</v>
      </c>
      <c r="E548" s="13" t="str">
        <f t="shared" si="49"/>
        <v>Andrew.w Taver@bnna.com</v>
      </c>
      <c r="F548" s="13" t="s">
        <v>1667</v>
      </c>
      <c r="G548" s="13" t="s">
        <v>1820</v>
      </c>
      <c r="H548" s="13" t="s">
        <v>1829</v>
      </c>
      <c r="I548" s="13" t="s">
        <v>1830</v>
      </c>
      <c r="J548" s="13" t="s">
        <v>2033</v>
      </c>
      <c r="K548" s="13" t="s">
        <v>1731</v>
      </c>
      <c r="L548" s="22" t="s">
        <v>1806</v>
      </c>
      <c r="M548" s="13" t="s">
        <v>1759</v>
      </c>
      <c r="N548" s="13" t="s">
        <v>1787</v>
      </c>
      <c r="O548" s="13" t="s">
        <v>1989</v>
      </c>
      <c r="P548" s="13" t="s">
        <v>1790</v>
      </c>
      <c r="Q548" s="12">
        <v>2</v>
      </c>
      <c r="R548" s="13" t="s">
        <v>1797</v>
      </c>
      <c r="S548" s="13" t="s">
        <v>1795</v>
      </c>
      <c r="T548" s="17">
        <v>28677</v>
      </c>
      <c r="U548" s="17">
        <v>40000</v>
      </c>
      <c r="V548" s="17">
        <v>41826</v>
      </c>
      <c r="W548" s="17" t="s">
        <v>1798</v>
      </c>
      <c r="X548" s="17" t="s">
        <v>1993</v>
      </c>
      <c r="Y548" s="13">
        <f ca="1">RANDBETWEEN(35000,65000)</f>
        <v>35486</v>
      </c>
      <c r="Z548" s="13">
        <v>0</v>
      </c>
      <c r="AA548" s="30" t="str">
        <f t="shared" si="48"/>
        <v>Production</v>
      </c>
    </row>
    <row r="549" spans="1:27" ht="14.4" x14ac:dyDescent="0.3">
      <c r="A549" s="13">
        <v>612</v>
      </c>
      <c r="B549" s="13">
        <v>612</v>
      </c>
      <c r="C549" s="13" t="s">
        <v>232</v>
      </c>
      <c r="D549" s="13" t="s">
        <v>2032</v>
      </c>
      <c r="E549" s="13" t="str">
        <f t="shared" si="49"/>
        <v>Bengt.Gradin@bnna.com</v>
      </c>
      <c r="F549" s="13" t="s">
        <v>1668</v>
      </c>
      <c r="G549" s="20" t="s">
        <v>1820</v>
      </c>
      <c r="H549" s="13" t="s">
        <v>1821</v>
      </c>
      <c r="I549" s="20" t="s">
        <v>1822</v>
      </c>
      <c r="J549" s="13" t="s">
        <v>2033</v>
      </c>
      <c r="K549" s="13" t="s">
        <v>1731</v>
      </c>
      <c r="L549" s="22" t="s">
        <v>1806</v>
      </c>
      <c r="M549" s="13" t="s">
        <v>1759</v>
      </c>
      <c r="N549" s="13" t="s">
        <v>1788</v>
      </c>
      <c r="O549" s="15" t="s">
        <v>1798</v>
      </c>
      <c r="P549" s="13" t="s">
        <v>1784</v>
      </c>
      <c r="Q549" s="12">
        <v>5</v>
      </c>
      <c r="R549" s="13" t="s">
        <v>1797</v>
      </c>
      <c r="S549" s="13" t="s">
        <v>1795</v>
      </c>
      <c r="T549" s="17">
        <v>31662</v>
      </c>
      <c r="U549" s="17">
        <v>39698</v>
      </c>
      <c r="V549" s="17">
        <v>41889</v>
      </c>
      <c r="W549" s="17" t="s">
        <v>1798</v>
      </c>
      <c r="X549" s="17" t="s">
        <v>1995</v>
      </c>
      <c r="Y549" s="13">
        <f ca="1">RANDBETWEEN(65000,100000)</f>
        <v>87542</v>
      </c>
      <c r="Z549" s="13">
        <f ca="1">RANDBETWEEN(2500,15000)</f>
        <v>7798</v>
      </c>
      <c r="AA549" s="30" t="str">
        <f t="shared" si="48"/>
        <v>Production</v>
      </c>
    </row>
    <row r="550" spans="1:27" ht="14.4" x14ac:dyDescent="0.3">
      <c r="A550" s="13">
        <v>613</v>
      </c>
      <c r="B550" s="13">
        <v>613</v>
      </c>
      <c r="C550" s="13" t="s">
        <v>46</v>
      </c>
      <c r="D550" s="13" t="s">
        <v>2032</v>
      </c>
      <c r="E550" s="13" t="str">
        <f t="shared" si="49"/>
        <v>Dorotea.Nieminen@bnna.com</v>
      </c>
      <c r="F550" s="13" t="s">
        <v>1668</v>
      </c>
      <c r="G550" s="13" t="s">
        <v>1820</v>
      </c>
      <c r="H550" s="13" t="s">
        <v>1829</v>
      </c>
      <c r="I550" s="13" t="s">
        <v>1830</v>
      </c>
      <c r="J550" s="13" t="s">
        <v>2033</v>
      </c>
      <c r="K550" s="13" t="s">
        <v>1731</v>
      </c>
      <c r="L550" s="22" t="s">
        <v>1806</v>
      </c>
      <c r="M550" s="13" t="s">
        <v>1759</v>
      </c>
      <c r="N550" s="13" t="s">
        <v>1787</v>
      </c>
      <c r="O550" s="13" t="s">
        <v>1989</v>
      </c>
      <c r="P550" s="13" t="s">
        <v>1790</v>
      </c>
      <c r="Q550" s="12">
        <v>2</v>
      </c>
      <c r="R550" s="13" t="s">
        <v>1797</v>
      </c>
      <c r="S550" s="13" t="s">
        <v>1791</v>
      </c>
      <c r="T550" s="17">
        <v>30422</v>
      </c>
      <c r="U550" s="17">
        <v>40649</v>
      </c>
      <c r="V550" s="17">
        <v>41745</v>
      </c>
      <c r="W550" s="17" t="s">
        <v>1798</v>
      </c>
      <c r="X550" s="17" t="s">
        <v>1995</v>
      </c>
      <c r="Y550" s="13">
        <f ca="1">RANDBETWEEN(35000,65000)</f>
        <v>63262</v>
      </c>
      <c r="Z550" s="13">
        <v>0</v>
      </c>
      <c r="AA550" s="30" t="str">
        <f t="shared" si="48"/>
        <v>Production</v>
      </c>
    </row>
    <row r="551" spans="1:27" ht="14.4" x14ac:dyDescent="0.3">
      <c r="A551" s="13">
        <v>614</v>
      </c>
      <c r="B551" s="13">
        <v>614</v>
      </c>
      <c r="C551" s="1" t="s">
        <v>1506</v>
      </c>
      <c r="D551" s="13" t="s">
        <v>2032</v>
      </c>
      <c r="E551" s="13" t="str">
        <f t="shared" si="49"/>
        <v>Gabriel.l Madden@bnna.com</v>
      </c>
      <c r="F551" s="13" t="s">
        <v>1667</v>
      </c>
      <c r="G551" s="13" t="s">
        <v>1820</v>
      </c>
      <c r="H551" s="13" t="s">
        <v>1829</v>
      </c>
      <c r="I551" s="13" t="s">
        <v>1830</v>
      </c>
      <c r="J551" s="13" t="s">
        <v>2033</v>
      </c>
      <c r="K551" s="13" t="s">
        <v>1731</v>
      </c>
      <c r="L551" s="22" t="s">
        <v>1806</v>
      </c>
      <c r="M551" s="13" t="s">
        <v>1759</v>
      </c>
      <c r="N551" s="13" t="s">
        <v>1787</v>
      </c>
      <c r="O551" s="13" t="s">
        <v>1989</v>
      </c>
      <c r="P551" s="13" t="s">
        <v>1790</v>
      </c>
      <c r="Q551" s="12">
        <v>2</v>
      </c>
      <c r="R551" s="13" t="s">
        <v>1797</v>
      </c>
      <c r="S551" s="13" t="s">
        <v>1795</v>
      </c>
      <c r="T551" s="17">
        <v>26477</v>
      </c>
      <c r="U551" s="17">
        <v>39991</v>
      </c>
      <c r="V551" s="17">
        <v>41817</v>
      </c>
      <c r="W551" s="17" t="s">
        <v>1798</v>
      </c>
      <c r="X551" s="17" t="s">
        <v>1991</v>
      </c>
      <c r="Y551" s="13">
        <f ca="1">RANDBETWEEN(35000,65000)</f>
        <v>43757</v>
      </c>
      <c r="Z551" s="13">
        <v>0</v>
      </c>
      <c r="AA551" s="30" t="str">
        <f t="shared" si="48"/>
        <v>Production</v>
      </c>
    </row>
    <row r="552" spans="1:27" ht="14.4" x14ac:dyDescent="0.3">
      <c r="A552" s="13">
        <v>615</v>
      </c>
      <c r="B552" s="13">
        <v>615</v>
      </c>
      <c r="C552" s="1" t="s">
        <v>789</v>
      </c>
      <c r="D552" s="13" t="s">
        <v>2032</v>
      </c>
      <c r="E552" s="13" t="str">
        <f t="shared" si="49"/>
        <v>Xavier.r Irwin@bnna.com</v>
      </c>
      <c r="F552" s="13" t="s">
        <v>1667</v>
      </c>
      <c r="G552" s="13" t="s">
        <v>1820</v>
      </c>
      <c r="H552" s="13" t="s">
        <v>1823</v>
      </c>
      <c r="I552" s="13" t="s">
        <v>1824</v>
      </c>
      <c r="J552" s="13" t="s">
        <v>2033</v>
      </c>
      <c r="K552" s="20" t="s">
        <v>1731</v>
      </c>
      <c r="L552" s="22" t="s">
        <v>1806</v>
      </c>
      <c r="M552" s="20" t="s">
        <v>1759</v>
      </c>
      <c r="N552" s="13" t="s">
        <v>1787</v>
      </c>
      <c r="O552" s="13" t="s">
        <v>1989</v>
      </c>
      <c r="P552" s="13" t="s">
        <v>1784</v>
      </c>
      <c r="Q552" s="12">
        <v>3</v>
      </c>
      <c r="R552" s="13" t="s">
        <v>1797</v>
      </c>
      <c r="S552" s="13" t="s">
        <v>1792</v>
      </c>
      <c r="T552" s="17">
        <v>21087</v>
      </c>
      <c r="U552" s="17">
        <v>37523</v>
      </c>
      <c r="V552" s="17">
        <v>41906</v>
      </c>
      <c r="W552" s="17" t="s">
        <v>1798</v>
      </c>
      <c r="X552" s="17" t="s">
        <v>1994</v>
      </c>
      <c r="Y552" s="13">
        <f ca="1">RANDBETWEEN(35000,75000)</f>
        <v>74126</v>
      </c>
      <c r="Z552" s="13">
        <f ca="1">RANDBETWEEN(2500,10000)</f>
        <v>8645</v>
      </c>
      <c r="AA552" s="30" t="str">
        <f t="shared" si="48"/>
        <v>Production</v>
      </c>
    </row>
    <row r="553" spans="1:27" ht="14.4" x14ac:dyDescent="0.3">
      <c r="A553" s="13">
        <v>616</v>
      </c>
      <c r="B553" s="13">
        <v>616</v>
      </c>
      <c r="C553" s="1" t="s">
        <v>1455</v>
      </c>
      <c r="D553" s="13" t="s">
        <v>2032</v>
      </c>
      <c r="E553" s="13" t="str">
        <f t="shared" si="49"/>
        <v>Jeanette.tte Nixon@bnna.com</v>
      </c>
      <c r="F553" s="13" t="s">
        <v>1668</v>
      </c>
      <c r="G553" s="13" t="s">
        <v>1820</v>
      </c>
      <c r="H553" s="13" t="s">
        <v>1823</v>
      </c>
      <c r="I553" s="13" t="s">
        <v>1824</v>
      </c>
      <c r="J553" s="13" t="s">
        <v>2033</v>
      </c>
      <c r="K553" s="20" t="s">
        <v>1731</v>
      </c>
      <c r="L553" s="22" t="s">
        <v>1806</v>
      </c>
      <c r="M553" s="20" t="s">
        <v>1759</v>
      </c>
      <c r="N553" s="13" t="s">
        <v>1787</v>
      </c>
      <c r="O553" s="13" t="s">
        <v>1989</v>
      </c>
      <c r="P553" s="13" t="s">
        <v>1784</v>
      </c>
      <c r="Q553" s="12">
        <v>3</v>
      </c>
      <c r="R553" s="13" t="s">
        <v>1797</v>
      </c>
      <c r="S553" s="13" t="s">
        <v>1795</v>
      </c>
      <c r="T553" s="17">
        <v>25844</v>
      </c>
      <c r="U553" s="17">
        <v>40819</v>
      </c>
      <c r="V553" s="17">
        <v>41915</v>
      </c>
      <c r="W553" s="17" t="s">
        <v>1798</v>
      </c>
      <c r="X553" s="17" t="s">
        <v>1991</v>
      </c>
      <c r="Y553" s="13">
        <f ca="1">RANDBETWEEN(35000,65000)</f>
        <v>39028</v>
      </c>
      <c r="Z553" s="13">
        <f ca="1">RANDBETWEEN(0,3000)</f>
        <v>2363</v>
      </c>
      <c r="AA553" s="30" t="str">
        <f t="shared" si="48"/>
        <v>Production</v>
      </c>
    </row>
    <row r="554" spans="1:27" ht="14.4" x14ac:dyDescent="0.3">
      <c r="A554" s="13">
        <v>617</v>
      </c>
      <c r="B554" s="13">
        <v>617</v>
      </c>
      <c r="C554" s="13" t="s">
        <v>726</v>
      </c>
      <c r="D554" s="13" t="s">
        <v>2032</v>
      </c>
      <c r="E554" s="13" t="str">
        <f t="shared" si="49"/>
        <v>Ulla.kmore@bnna.com</v>
      </c>
      <c r="F554" s="13" t="s">
        <v>1667</v>
      </c>
      <c r="G554" s="13" t="s">
        <v>1820</v>
      </c>
      <c r="H554" s="13" t="s">
        <v>1829</v>
      </c>
      <c r="I554" s="13" t="s">
        <v>1830</v>
      </c>
      <c r="J554" s="13" t="s">
        <v>2033</v>
      </c>
      <c r="K554" s="13" t="s">
        <v>1731</v>
      </c>
      <c r="L554" s="22" t="s">
        <v>1806</v>
      </c>
      <c r="M554" s="13" t="s">
        <v>1759</v>
      </c>
      <c r="N554" s="13" t="s">
        <v>1787</v>
      </c>
      <c r="O554" s="13" t="s">
        <v>1989</v>
      </c>
      <c r="P554" s="13" t="s">
        <v>1784</v>
      </c>
      <c r="Q554" s="12">
        <v>3</v>
      </c>
      <c r="R554" s="13" t="s">
        <v>1797</v>
      </c>
      <c r="S554" s="13" t="s">
        <v>1796</v>
      </c>
      <c r="T554" s="17">
        <v>30205</v>
      </c>
      <c r="U554" s="17">
        <v>37145</v>
      </c>
      <c r="V554" s="17">
        <v>41893</v>
      </c>
      <c r="W554" s="17" t="s">
        <v>1798</v>
      </c>
      <c r="X554" s="17" t="s">
        <v>1994</v>
      </c>
      <c r="Y554" s="13">
        <f ca="1">RANDBETWEEN(35000,65000)</f>
        <v>38147</v>
      </c>
      <c r="Z554" s="13">
        <f ca="1">RANDBETWEEN(0,3000)</f>
        <v>583</v>
      </c>
      <c r="AA554" s="30" t="str">
        <f t="shared" si="48"/>
        <v>Production</v>
      </c>
    </row>
    <row r="555" spans="1:27" ht="14.4" x14ac:dyDescent="0.3">
      <c r="A555" s="13">
        <v>618</v>
      </c>
      <c r="B555" s="13">
        <v>618</v>
      </c>
      <c r="C555" s="1" t="s">
        <v>862</v>
      </c>
      <c r="D555" s="13" t="s">
        <v>2032</v>
      </c>
      <c r="E555" s="13" t="str">
        <f t="shared" si="49"/>
        <v>Caesar.ar Chen@bnna.com</v>
      </c>
      <c r="F555" s="13" t="s">
        <v>1667</v>
      </c>
      <c r="G555" s="13" t="s">
        <v>1820</v>
      </c>
      <c r="H555" s="13" t="s">
        <v>1823</v>
      </c>
      <c r="I555" s="13" t="s">
        <v>1826</v>
      </c>
      <c r="J555" s="13" t="s">
        <v>2033</v>
      </c>
      <c r="K555" s="20" t="s">
        <v>1731</v>
      </c>
      <c r="L555" s="22" t="s">
        <v>1806</v>
      </c>
      <c r="M555" s="20" t="s">
        <v>1759</v>
      </c>
      <c r="N555" s="13" t="s">
        <v>1788</v>
      </c>
      <c r="O555" s="15" t="s">
        <v>1798</v>
      </c>
      <c r="P555" s="15" t="s">
        <v>1784</v>
      </c>
      <c r="Q555" s="12">
        <v>5</v>
      </c>
      <c r="R555" s="13" t="s">
        <v>1799</v>
      </c>
      <c r="S555" s="13" t="s">
        <v>1795</v>
      </c>
      <c r="T555" s="17">
        <v>21525</v>
      </c>
      <c r="U555" s="17">
        <v>37596</v>
      </c>
      <c r="V555" s="17">
        <v>41979</v>
      </c>
      <c r="W555" s="17" t="s">
        <v>1798</v>
      </c>
      <c r="X555" s="17" t="s">
        <v>1996</v>
      </c>
      <c r="Y555" s="13">
        <f ca="1">RANDBETWEEN(65000,100000)</f>
        <v>79659</v>
      </c>
      <c r="Z555" s="13">
        <f ca="1">RANDBETWEEN(2500,15000)</f>
        <v>14207</v>
      </c>
      <c r="AA555" s="30" t="str">
        <f t="shared" si="48"/>
        <v>Production</v>
      </c>
    </row>
    <row r="556" spans="1:27" ht="14.4" x14ac:dyDescent="0.3">
      <c r="A556" s="13">
        <v>619</v>
      </c>
      <c r="B556" s="13">
        <v>619</v>
      </c>
      <c r="C556" s="1" t="s">
        <v>933</v>
      </c>
      <c r="D556" s="13" t="s">
        <v>2032</v>
      </c>
      <c r="E556" s="13" t="str">
        <f t="shared" si="49"/>
        <v>Duncan.ennings@bnna.com</v>
      </c>
      <c r="F556" s="13" t="s">
        <v>1667</v>
      </c>
      <c r="G556" s="20" t="s">
        <v>1820</v>
      </c>
      <c r="H556" s="13" t="s">
        <v>1821</v>
      </c>
      <c r="I556" s="20" t="s">
        <v>1822</v>
      </c>
      <c r="J556" s="13" t="s">
        <v>2033</v>
      </c>
      <c r="K556" s="13" t="s">
        <v>1731</v>
      </c>
      <c r="L556" s="22" t="s">
        <v>1806</v>
      </c>
      <c r="M556" s="13" t="s">
        <v>1759</v>
      </c>
      <c r="N556" s="13" t="s">
        <v>1788</v>
      </c>
      <c r="O556" s="15" t="s">
        <v>1798</v>
      </c>
      <c r="P556" s="15" t="s">
        <v>1784</v>
      </c>
      <c r="Q556" s="12">
        <v>5</v>
      </c>
      <c r="R556" s="13" t="s">
        <v>1785</v>
      </c>
      <c r="S556" s="13" t="s">
        <v>1795</v>
      </c>
      <c r="T556" s="17">
        <v>21187</v>
      </c>
      <c r="U556" s="17">
        <v>29222</v>
      </c>
      <c r="V556" s="17">
        <v>41641</v>
      </c>
      <c r="W556" s="17" t="s">
        <v>1798</v>
      </c>
      <c r="X556" s="17" t="s">
        <v>1996</v>
      </c>
      <c r="Y556" s="13">
        <f ca="1">RANDBETWEEN(65000,100000)</f>
        <v>80855</v>
      </c>
      <c r="Z556" s="13">
        <f ca="1">RANDBETWEEN(2500,15000)</f>
        <v>13098</v>
      </c>
      <c r="AA556" s="30" t="str">
        <f t="shared" si="48"/>
        <v>Production</v>
      </c>
    </row>
    <row r="557" spans="1:27" ht="14.4" x14ac:dyDescent="0.3">
      <c r="A557" s="13">
        <v>620</v>
      </c>
      <c r="B557" s="13">
        <v>620</v>
      </c>
      <c r="C557" s="13" t="s">
        <v>629</v>
      </c>
      <c r="D557" s="13" t="s">
        <v>2032</v>
      </c>
      <c r="E557" s="13" t="str">
        <f t="shared" si="49"/>
        <v>Michael.el Horak@bnna.com</v>
      </c>
      <c r="F557" s="13" t="s">
        <v>1667</v>
      </c>
      <c r="G557" s="13" t="s">
        <v>1820</v>
      </c>
      <c r="H557" s="13" t="s">
        <v>1829</v>
      </c>
      <c r="I557" s="13" t="s">
        <v>1830</v>
      </c>
      <c r="J557" s="13" t="s">
        <v>2033</v>
      </c>
      <c r="K557" s="13" t="s">
        <v>1731</v>
      </c>
      <c r="L557" s="22" t="s">
        <v>1806</v>
      </c>
      <c r="M557" s="13" t="s">
        <v>1759</v>
      </c>
      <c r="N557" s="13" t="s">
        <v>1787</v>
      </c>
      <c r="O557" s="13" t="s">
        <v>1989</v>
      </c>
      <c r="P557" s="13" t="s">
        <v>1790</v>
      </c>
      <c r="Q557" s="12">
        <v>2</v>
      </c>
      <c r="R557" s="13" t="s">
        <v>1785</v>
      </c>
      <c r="S557" s="13" t="s">
        <v>1791</v>
      </c>
      <c r="T557" s="17">
        <v>21941</v>
      </c>
      <c r="U557" s="17">
        <v>35456</v>
      </c>
      <c r="V557" s="17">
        <v>41665</v>
      </c>
      <c r="W557" s="17" t="s">
        <v>1798</v>
      </c>
      <c r="X557" s="17" t="s">
        <v>1996</v>
      </c>
      <c r="Y557" s="13">
        <f t="shared" ref="Y557:Y572" ca="1" si="52">RANDBETWEEN(35000,65000)</f>
        <v>36613</v>
      </c>
      <c r="Z557" s="13">
        <v>0</v>
      </c>
      <c r="AA557" s="30" t="str">
        <f t="shared" si="48"/>
        <v>Production</v>
      </c>
    </row>
    <row r="558" spans="1:27" ht="14.4" x14ac:dyDescent="0.3">
      <c r="A558" s="13">
        <v>621</v>
      </c>
      <c r="B558" s="13">
        <v>621</v>
      </c>
      <c r="C558" s="13" t="s">
        <v>675</v>
      </c>
      <c r="D558" s="13" t="s">
        <v>2032</v>
      </c>
      <c r="E558" s="13" t="str">
        <f t="shared" si="49"/>
        <v>Robert. Galley@bnna.com</v>
      </c>
      <c r="F558" s="13" t="s">
        <v>1667</v>
      </c>
      <c r="G558" s="13" t="s">
        <v>1820</v>
      </c>
      <c r="H558" s="13" t="s">
        <v>1823</v>
      </c>
      <c r="I558" s="13" t="s">
        <v>1824</v>
      </c>
      <c r="J558" s="13" t="s">
        <v>2033</v>
      </c>
      <c r="K558" s="20" t="s">
        <v>1731</v>
      </c>
      <c r="L558" s="22" t="s">
        <v>1806</v>
      </c>
      <c r="M558" s="20" t="s">
        <v>1759</v>
      </c>
      <c r="N558" s="13" t="s">
        <v>1787</v>
      </c>
      <c r="O558" s="13" t="s">
        <v>1989</v>
      </c>
      <c r="P558" s="13" t="s">
        <v>1790</v>
      </c>
      <c r="Q558" s="12">
        <v>2</v>
      </c>
      <c r="R558" s="13" t="s">
        <v>1797</v>
      </c>
      <c r="S558" s="13" t="s">
        <v>1794</v>
      </c>
      <c r="T558" s="17">
        <v>21267</v>
      </c>
      <c r="U558" s="17">
        <v>34416</v>
      </c>
      <c r="V558" s="17">
        <v>41721</v>
      </c>
      <c r="W558" s="17" t="s">
        <v>1989</v>
      </c>
      <c r="X558" s="17" t="s">
        <v>1996</v>
      </c>
      <c r="Y558" s="13">
        <f t="shared" ca="1" si="52"/>
        <v>61827</v>
      </c>
      <c r="Z558" s="13">
        <v>0</v>
      </c>
      <c r="AA558" s="30" t="str">
        <f t="shared" si="48"/>
        <v>Production</v>
      </c>
    </row>
    <row r="559" spans="1:27" ht="14.4" x14ac:dyDescent="0.3">
      <c r="A559" s="13">
        <v>622</v>
      </c>
      <c r="B559" s="13">
        <v>622</v>
      </c>
      <c r="C559" s="13" t="s">
        <v>319</v>
      </c>
      <c r="D559" s="13" t="s">
        <v>2032</v>
      </c>
      <c r="E559" s="13" t="str">
        <f t="shared" si="49"/>
        <v>Cindy. Scott@bnna.com</v>
      </c>
      <c r="F559" s="13" t="s">
        <v>1668</v>
      </c>
      <c r="G559" s="20" t="s">
        <v>1820</v>
      </c>
      <c r="H559" s="13" t="s">
        <v>1821</v>
      </c>
      <c r="I559" s="20" t="s">
        <v>1825</v>
      </c>
      <c r="J559" s="13" t="s">
        <v>2033</v>
      </c>
      <c r="K559" s="13" t="s">
        <v>1731</v>
      </c>
      <c r="L559" s="22" t="s">
        <v>1806</v>
      </c>
      <c r="M559" s="13" t="s">
        <v>1759</v>
      </c>
      <c r="N559" s="13" t="s">
        <v>1787</v>
      </c>
      <c r="O559" s="13" t="s">
        <v>1989</v>
      </c>
      <c r="P559" s="13" t="s">
        <v>1784</v>
      </c>
      <c r="Q559" s="12">
        <v>3</v>
      </c>
      <c r="R559" s="13" t="s">
        <v>1799</v>
      </c>
      <c r="S559" s="13" t="s">
        <v>1795</v>
      </c>
      <c r="T559" s="17">
        <v>25742</v>
      </c>
      <c r="U559" s="17">
        <v>40717</v>
      </c>
      <c r="V559" s="17">
        <v>41813</v>
      </c>
      <c r="W559" s="17" t="s">
        <v>1798</v>
      </c>
      <c r="X559" s="17" t="s">
        <v>1991</v>
      </c>
      <c r="Y559" s="13">
        <f t="shared" ca="1" si="52"/>
        <v>42745</v>
      </c>
      <c r="Z559" s="13">
        <f ca="1">RANDBETWEEN(0,3000)</f>
        <v>589</v>
      </c>
      <c r="AA559" s="30" t="str">
        <f t="shared" si="48"/>
        <v>Production</v>
      </c>
    </row>
    <row r="560" spans="1:27" ht="14.4" x14ac:dyDescent="0.3">
      <c r="A560" s="13">
        <v>623</v>
      </c>
      <c r="B560" s="13">
        <v>623</v>
      </c>
      <c r="C560" s="13" t="s">
        <v>346</v>
      </c>
      <c r="D560" s="13" t="s">
        <v>2032</v>
      </c>
      <c r="E560" s="13" t="str">
        <f t="shared" si="49"/>
        <v>Raja.Ochoa@bnna.com</v>
      </c>
      <c r="F560" s="13" t="s">
        <v>1667</v>
      </c>
      <c r="G560" s="20" t="s">
        <v>1820</v>
      </c>
      <c r="H560" s="13" t="s">
        <v>1821</v>
      </c>
      <c r="I560" s="20" t="s">
        <v>1827</v>
      </c>
      <c r="J560" s="13" t="s">
        <v>2033</v>
      </c>
      <c r="K560" s="13" t="s">
        <v>1731</v>
      </c>
      <c r="L560" s="22" t="s">
        <v>1806</v>
      </c>
      <c r="M560" s="13" t="s">
        <v>1759</v>
      </c>
      <c r="N560" s="13" t="s">
        <v>1787</v>
      </c>
      <c r="O560" s="13" t="s">
        <v>1989</v>
      </c>
      <c r="P560" s="13" t="s">
        <v>1784</v>
      </c>
      <c r="Q560" s="12">
        <v>3</v>
      </c>
      <c r="R560" s="13" t="s">
        <v>1799</v>
      </c>
      <c r="S560" s="13" t="s">
        <v>1794</v>
      </c>
      <c r="T560" s="17">
        <v>21072</v>
      </c>
      <c r="U560" s="17">
        <v>36778</v>
      </c>
      <c r="V560" s="17">
        <v>41891</v>
      </c>
      <c r="W560" s="17" t="s">
        <v>1798</v>
      </c>
      <c r="X560" s="17" t="s">
        <v>1991</v>
      </c>
      <c r="Y560" s="13">
        <f t="shared" ca="1" si="52"/>
        <v>56889</v>
      </c>
      <c r="Z560" s="13">
        <f ca="1">RANDBETWEEN(0,3000)</f>
        <v>1724</v>
      </c>
      <c r="AA560" s="30" t="str">
        <f t="shared" si="48"/>
        <v>Production</v>
      </c>
    </row>
    <row r="561" spans="1:27" ht="14.4" x14ac:dyDescent="0.3">
      <c r="A561" s="13">
        <v>624</v>
      </c>
      <c r="B561" s="13">
        <v>624</v>
      </c>
      <c r="C561" s="13" t="s">
        <v>336</v>
      </c>
      <c r="D561" s="13" t="s">
        <v>2032</v>
      </c>
      <c r="E561" s="13" t="str">
        <f t="shared" si="49"/>
        <v>Corey.Wright@bnna.com</v>
      </c>
      <c r="F561" s="13" t="s">
        <v>1667</v>
      </c>
      <c r="G561" s="20" t="s">
        <v>1820</v>
      </c>
      <c r="H561" s="20" t="s">
        <v>1833</v>
      </c>
      <c r="I561" s="13" t="s">
        <v>1836</v>
      </c>
      <c r="J561" s="13" t="s">
        <v>2033</v>
      </c>
      <c r="K561" s="13" t="s">
        <v>1731</v>
      </c>
      <c r="L561" s="22" t="s">
        <v>1806</v>
      </c>
      <c r="M561" s="13" t="s">
        <v>1759</v>
      </c>
      <c r="N561" s="13" t="s">
        <v>1787</v>
      </c>
      <c r="O561" s="15" t="s">
        <v>1989</v>
      </c>
      <c r="P561" s="13" t="s">
        <v>1790</v>
      </c>
      <c r="Q561" s="12">
        <f ca="1">RANDBETWEEN(1,2)</f>
        <v>2</v>
      </c>
      <c r="R561" s="13" t="s">
        <v>1799</v>
      </c>
      <c r="S561" s="13" t="s">
        <v>1791</v>
      </c>
      <c r="T561" s="17">
        <v>21355</v>
      </c>
      <c r="U561" s="17">
        <v>36330</v>
      </c>
      <c r="V561" s="17">
        <v>41809</v>
      </c>
      <c r="W561" s="17" t="s">
        <v>1798</v>
      </c>
      <c r="X561" s="17" t="s">
        <v>1991</v>
      </c>
      <c r="Y561" s="13">
        <f t="shared" ca="1" si="52"/>
        <v>43449</v>
      </c>
      <c r="Z561" s="13">
        <v>0</v>
      </c>
      <c r="AA561" s="30" t="str">
        <f t="shared" si="48"/>
        <v>Production</v>
      </c>
    </row>
    <row r="562" spans="1:27" ht="14.4" x14ac:dyDescent="0.3">
      <c r="A562" s="13">
        <v>625</v>
      </c>
      <c r="B562" s="13">
        <v>625</v>
      </c>
      <c r="C562" s="13" t="s">
        <v>434</v>
      </c>
      <c r="D562" s="13" t="s">
        <v>2032</v>
      </c>
      <c r="E562" s="13" t="str">
        <f t="shared" si="49"/>
        <v>George. Branch@bnna.com</v>
      </c>
      <c r="F562" s="13" t="s">
        <v>1667</v>
      </c>
      <c r="G562" s="13" t="s">
        <v>1820</v>
      </c>
      <c r="H562" s="13" t="s">
        <v>1823</v>
      </c>
      <c r="I562" s="13" t="s">
        <v>1824</v>
      </c>
      <c r="J562" s="13" t="s">
        <v>2033</v>
      </c>
      <c r="K562" s="20" t="s">
        <v>1731</v>
      </c>
      <c r="L562" s="22" t="s">
        <v>1806</v>
      </c>
      <c r="M562" s="20" t="s">
        <v>1759</v>
      </c>
      <c r="N562" s="13" t="s">
        <v>1787</v>
      </c>
      <c r="O562" s="13" t="s">
        <v>1989</v>
      </c>
      <c r="P562" s="13" t="s">
        <v>1790</v>
      </c>
      <c r="Q562" s="12">
        <v>2</v>
      </c>
      <c r="R562" s="13" t="s">
        <v>1800</v>
      </c>
      <c r="S562" s="13" t="s">
        <v>1793</v>
      </c>
      <c r="T562" s="17">
        <v>28643</v>
      </c>
      <c r="U562" s="17">
        <v>39601</v>
      </c>
      <c r="V562" s="17">
        <v>41792</v>
      </c>
      <c r="W562" s="17" t="s">
        <v>1798</v>
      </c>
      <c r="X562" s="17" t="s">
        <v>1991</v>
      </c>
      <c r="Y562" s="13">
        <f t="shared" ca="1" si="52"/>
        <v>56906</v>
      </c>
      <c r="Z562" s="13">
        <v>0</v>
      </c>
      <c r="AA562" s="30" t="str">
        <f t="shared" si="48"/>
        <v>Production</v>
      </c>
    </row>
    <row r="563" spans="1:27" ht="14.4" x14ac:dyDescent="0.3">
      <c r="A563" s="13">
        <v>626</v>
      </c>
      <c r="B563" s="13">
        <v>626</v>
      </c>
      <c r="C563" s="1" t="s">
        <v>791</v>
      </c>
      <c r="D563" s="13" t="s">
        <v>2032</v>
      </c>
      <c r="E563" s="13" t="str">
        <f t="shared" si="49"/>
        <v>Brody.ambers@bnna.com</v>
      </c>
      <c r="F563" s="13" t="s">
        <v>1667</v>
      </c>
      <c r="G563" s="20" t="s">
        <v>1820</v>
      </c>
      <c r="H563" s="13" t="s">
        <v>1821</v>
      </c>
      <c r="I563" s="20" t="s">
        <v>1827</v>
      </c>
      <c r="J563" s="13" t="s">
        <v>2033</v>
      </c>
      <c r="K563" s="13" t="s">
        <v>1731</v>
      </c>
      <c r="L563" s="22" t="s">
        <v>1806</v>
      </c>
      <c r="M563" s="13" t="s">
        <v>1759</v>
      </c>
      <c r="N563" s="13" t="s">
        <v>1787</v>
      </c>
      <c r="O563" s="13" t="s">
        <v>1989</v>
      </c>
      <c r="P563" s="13" t="s">
        <v>1790</v>
      </c>
      <c r="Q563" s="12">
        <v>2</v>
      </c>
      <c r="R563" s="13" t="s">
        <v>1785</v>
      </c>
      <c r="S563" s="13" t="s">
        <v>1796</v>
      </c>
      <c r="T563" s="17">
        <v>22228</v>
      </c>
      <c r="U563" s="17">
        <v>29533</v>
      </c>
      <c r="V563" s="17">
        <v>41951</v>
      </c>
      <c r="W563" s="17" t="s">
        <v>1798</v>
      </c>
      <c r="X563" s="17" t="s">
        <v>1991</v>
      </c>
      <c r="Y563" s="13">
        <f t="shared" ca="1" si="52"/>
        <v>56586</v>
      </c>
      <c r="Z563" s="13">
        <v>0</v>
      </c>
      <c r="AA563" s="30" t="str">
        <f t="shared" si="48"/>
        <v>Production</v>
      </c>
    </row>
    <row r="564" spans="1:27" ht="14.4" x14ac:dyDescent="0.3">
      <c r="A564" s="13">
        <v>627</v>
      </c>
      <c r="B564" s="13">
        <v>627</v>
      </c>
      <c r="C564" s="13" t="s">
        <v>407</v>
      </c>
      <c r="D564" s="13" t="s">
        <v>2032</v>
      </c>
      <c r="E564" s="13" t="str">
        <f t="shared" si="49"/>
        <v>Eva.gado@bnna.com</v>
      </c>
      <c r="F564" s="13" t="s">
        <v>1668</v>
      </c>
      <c r="G564" s="20" t="s">
        <v>1820</v>
      </c>
      <c r="H564" s="20" t="s">
        <v>1833</v>
      </c>
      <c r="I564" s="13" t="s">
        <v>1836</v>
      </c>
      <c r="J564" s="13" t="s">
        <v>2033</v>
      </c>
      <c r="K564" s="13" t="s">
        <v>1731</v>
      </c>
      <c r="L564" s="22" t="s">
        <v>1806</v>
      </c>
      <c r="M564" s="13" t="s">
        <v>1759</v>
      </c>
      <c r="N564" s="13" t="s">
        <v>1787</v>
      </c>
      <c r="O564" s="15" t="s">
        <v>1989</v>
      </c>
      <c r="P564" s="13" t="s">
        <v>1790</v>
      </c>
      <c r="Q564" s="12">
        <f ca="1">RANDBETWEEN(1,2)</f>
        <v>1</v>
      </c>
      <c r="R564" s="13" t="s">
        <v>1785</v>
      </c>
      <c r="S564" s="13" t="s">
        <v>1796</v>
      </c>
      <c r="T564" s="17">
        <v>25310</v>
      </c>
      <c r="U564" s="17">
        <v>39555</v>
      </c>
      <c r="V564" s="17">
        <v>41746</v>
      </c>
      <c r="W564" s="17" t="s">
        <v>1798</v>
      </c>
      <c r="X564" s="17" t="s">
        <v>1997</v>
      </c>
      <c r="Y564" s="13">
        <f t="shared" ca="1" si="52"/>
        <v>55555</v>
      </c>
      <c r="Z564" s="13">
        <v>0</v>
      </c>
      <c r="AA564" s="30" t="str">
        <f t="shared" si="48"/>
        <v>Production</v>
      </c>
    </row>
    <row r="565" spans="1:27" ht="14.4" x14ac:dyDescent="0.3">
      <c r="A565" s="13">
        <v>628</v>
      </c>
      <c r="B565" s="13">
        <v>628</v>
      </c>
      <c r="C565" s="1" t="s">
        <v>1508</v>
      </c>
      <c r="D565" s="13" t="s">
        <v>2032</v>
      </c>
      <c r="E565" s="13" t="str">
        <f t="shared" si="49"/>
        <v>Craig. Rojas@bnna.com</v>
      </c>
      <c r="F565" s="13" t="s">
        <v>1667</v>
      </c>
      <c r="G565" s="13" t="s">
        <v>1820</v>
      </c>
      <c r="H565" s="13" t="s">
        <v>1823</v>
      </c>
      <c r="I565" s="13" t="s">
        <v>1824</v>
      </c>
      <c r="J565" s="13" t="s">
        <v>2033</v>
      </c>
      <c r="K565" s="20" t="s">
        <v>1731</v>
      </c>
      <c r="L565" s="22" t="s">
        <v>1806</v>
      </c>
      <c r="M565" s="20" t="s">
        <v>1759</v>
      </c>
      <c r="N565" s="13" t="s">
        <v>1787</v>
      </c>
      <c r="O565" s="13" t="s">
        <v>1989</v>
      </c>
      <c r="P565" s="13" t="s">
        <v>1784</v>
      </c>
      <c r="Q565" s="12">
        <v>4</v>
      </c>
      <c r="R565" s="13" t="s">
        <v>1785</v>
      </c>
      <c r="S565" s="13" t="s">
        <v>1795</v>
      </c>
      <c r="T565" s="17">
        <v>26165</v>
      </c>
      <c r="U565" s="17">
        <v>34931</v>
      </c>
      <c r="V565" s="17">
        <v>41871</v>
      </c>
      <c r="W565" s="17" t="s">
        <v>1798</v>
      </c>
      <c r="X565" s="17" t="s">
        <v>1997</v>
      </c>
      <c r="Y565" s="13">
        <f t="shared" ca="1" si="52"/>
        <v>35928</v>
      </c>
      <c r="Z565" s="13">
        <f ca="1">RANDBETWEEN(2500,10000)</f>
        <v>7512</v>
      </c>
      <c r="AA565" s="30" t="str">
        <f t="shared" si="48"/>
        <v>Production</v>
      </c>
    </row>
    <row r="566" spans="1:27" ht="14.4" x14ac:dyDescent="0.3">
      <c r="A566" s="13">
        <v>629</v>
      </c>
      <c r="B566" s="13">
        <v>629</v>
      </c>
      <c r="C566" s="13" t="s">
        <v>1222</v>
      </c>
      <c r="D566" s="13" t="s">
        <v>2032</v>
      </c>
      <c r="E566" s="13" t="str">
        <f t="shared" si="49"/>
        <v>Jana.oyner@bnna.com</v>
      </c>
      <c r="F566" s="13" t="s">
        <v>1668</v>
      </c>
      <c r="G566" s="20" t="s">
        <v>1820</v>
      </c>
      <c r="H566" s="13" t="s">
        <v>1821</v>
      </c>
      <c r="I566" s="20" t="s">
        <v>1827</v>
      </c>
      <c r="J566" s="13" t="s">
        <v>2033</v>
      </c>
      <c r="K566" s="13" t="s">
        <v>1731</v>
      </c>
      <c r="L566" s="22" t="s">
        <v>1806</v>
      </c>
      <c r="M566" s="13" t="s">
        <v>1759</v>
      </c>
      <c r="N566" s="13" t="s">
        <v>1787</v>
      </c>
      <c r="O566" s="13" t="s">
        <v>1989</v>
      </c>
      <c r="P566" s="13" t="s">
        <v>1790</v>
      </c>
      <c r="Q566" s="12">
        <v>2</v>
      </c>
      <c r="R566" s="13" t="s">
        <v>1797</v>
      </c>
      <c r="S566" s="13" t="s">
        <v>1795</v>
      </c>
      <c r="T566" s="17">
        <v>22618</v>
      </c>
      <c r="U566" s="17">
        <v>33575</v>
      </c>
      <c r="V566" s="17">
        <v>41976</v>
      </c>
      <c r="W566" s="17" t="s">
        <v>1798</v>
      </c>
      <c r="X566" s="17" t="s">
        <v>1997</v>
      </c>
      <c r="Y566" s="13">
        <f t="shared" ca="1" si="52"/>
        <v>36202</v>
      </c>
      <c r="Z566" s="13">
        <v>0</v>
      </c>
      <c r="AA566" s="30" t="str">
        <f t="shared" si="48"/>
        <v>Production</v>
      </c>
    </row>
    <row r="567" spans="1:27" ht="14.4" x14ac:dyDescent="0.3">
      <c r="A567" s="13">
        <v>630</v>
      </c>
      <c r="B567" s="13">
        <v>630</v>
      </c>
      <c r="C567" s="1" t="s">
        <v>1593</v>
      </c>
      <c r="D567" s="13" t="s">
        <v>2032</v>
      </c>
      <c r="E567" s="13" t="str">
        <f t="shared" si="49"/>
        <v>Giselle. Preston@bnna.com</v>
      </c>
      <c r="F567" s="13" t="s">
        <v>1668</v>
      </c>
      <c r="G567" s="13" t="s">
        <v>1820</v>
      </c>
      <c r="H567" s="13" t="s">
        <v>1823</v>
      </c>
      <c r="I567" s="13" t="s">
        <v>1824</v>
      </c>
      <c r="J567" s="13" t="s">
        <v>2033</v>
      </c>
      <c r="K567" s="20" t="s">
        <v>1731</v>
      </c>
      <c r="L567" s="22" t="s">
        <v>1806</v>
      </c>
      <c r="M567" s="20" t="s">
        <v>1759</v>
      </c>
      <c r="N567" s="13" t="s">
        <v>1787</v>
      </c>
      <c r="O567" s="13" t="s">
        <v>1989</v>
      </c>
      <c r="P567" s="13" t="s">
        <v>1784</v>
      </c>
      <c r="Q567" s="12">
        <v>3</v>
      </c>
      <c r="R567" s="13" t="s">
        <v>1797</v>
      </c>
      <c r="S567" s="13" t="s">
        <v>1794</v>
      </c>
      <c r="T567" s="17">
        <v>27261</v>
      </c>
      <c r="U567" s="17">
        <v>39680</v>
      </c>
      <c r="V567" s="17">
        <v>41871</v>
      </c>
      <c r="W567" s="17" t="s">
        <v>1798</v>
      </c>
      <c r="X567" s="17" t="s">
        <v>1997</v>
      </c>
      <c r="Y567" s="13">
        <f t="shared" ca="1" si="52"/>
        <v>54933</v>
      </c>
      <c r="Z567" s="13">
        <f ca="1">RANDBETWEEN(0,3000)</f>
        <v>2412</v>
      </c>
      <c r="AA567" s="30" t="str">
        <f t="shared" si="48"/>
        <v>Production</v>
      </c>
    </row>
    <row r="568" spans="1:27" ht="14.4" x14ac:dyDescent="0.3">
      <c r="A568" s="13">
        <v>631</v>
      </c>
      <c r="B568" s="13">
        <v>631</v>
      </c>
      <c r="C568" s="13" t="s">
        <v>413</v>
      </c>
      <c r="D568" s="13" t="s">
        <v>2032</v>
      </c>
      <c r="E568" s="13" t="str">
        <f t="shared" si="49"/>
        <v>Felix.ejesus@bnna.com</v>
      </c>
      <c r="F568" s="13" t="s">
        <v>1667</v>
      </c>
      <c r="G568" s="13" t="s">
        <v>1820</v>
      </c>
      <c r="H568" s="13" t="s">
        <v>1823</v>
      </c>
      <c r="I568" s="13" t="s">
        <v>1824</v>
      </c>
      <c r="J568" s="13" t="s">
        <v>2033</v>
      </c>
      <c r="K568" s="20" t="s">
        <v>1731</v>
      </c>
      <c r="L568" s="22" t="s">
        <v>1808</v>
      </c>
      <c r="M568" s="20" t="s">
        <v>1760</v>
      </c>
      <c r="N568" s="13" t="s">
        <v>1787</v>
      </c>
      <c r="O568" s="13" t="s">
        <v>1989</v>
      </c>
      <c r="P568" s="13" t="s">
        <v>1784</v>
      </c>
      <c r="Q568" s="12">
        <v>4</v>
      </c>
      <c r="R568" s="13" t="s">
        <v>1797</v>
      </c>
      <c r="S568" s="13" t="s">
        <v>1795</v>
      </c>
      <c r="T568" s="17">
        <v>28634</v>
      </c>
      <c r="U568" s="17">
        <v>40687</v>
      </c>
      <c r="V568" s="17">
        <v>41783</v>
      </c>
      <c r="W568" s="17" t="s">
        <v>1798</v>
      </c>
      <c r="X568" s="17" t="s">
        <v>1997</v>
      </c>
      <c r="Y568" s="13">
        <f t="shared" ca="1" si="52"/>
        <v>46165</v>
      </c>
      <c r="Z568" s="13">
        <f ca="1">RANDBETWEEN(2500,10000)</f>
        <v>9721</v>
      </c>
      <c r="AA568" s="30" t="str">
        <f t="shared" si="48"/>
        <v>Production</v>
      </c>
    </row>
    <row r="569" spans="1:27" ht="14.4" x14ac:dyDescent="0.3">
      <c r="A569" s="13">
        <v>632</v>
      </c>
      <c r="B569" s="13">
        <v>632</v>
      </c>
      <c r="C569" s="1" t="s">
        <v>1133</v>
      </c>
      <c r="D569" s="13" t="s">
        <v>2032</v>
      </c>
      <c r="E569" s="13" t="str">
        <f t="shared" si="49"/>
        <v>Gavin.llough@bnna.com</v>
      </c>
      <c r="F569" s="13" t="s">
        <v>1667</v>
      </c>
      <c r="G569" s="13" t="s">
        <v>1820</v>
      </c>
      <c r="H569" s="13" t="s">
        <v>1829</v>
      </c>
      <c r="I569" s="13" t="s">
        <v>1830</v>
      </c>
      <c r="J569" s="13" t="s">
        <v>2033</v>
      </c>
      <c r="K569" s="13" t="s">
        <v>1731</v>
      </c>
      <c r="L569" s="22" t="s">
        <v>1808</v>
      </c>
      <c r="M569" s="13" t="s">
        <v>1760</v>
      </c>
      <c r="N569" s="13" t="s">
        <v>1787</v>
      </c>
      <c r="O569" s="13" t="s">
        <v>1989</v>
      </c>
      <c r="P569" s="13" t="s">
        <v>1790</v>
      </c>
      <c r="Q569" s="12">
        <v>2</v>
      </c>
      <c r="R569" s="13" t="s">
        <v>1797</v>
      </c>
      <c r="S569" s="13" t="s">
        <v>1793</v>
      </c>
      <c r="T569" s="17">
        <v>22541</v>
      </c>
      <c r="U569" s="17">
        <v>38977</v>
      </c>
      <c r="V569" s="17">
        <v>41899</v>
      </c>
      <c r="W569" s="17" t="s">
        <v>1798</v>
      </c>
      <c r="X569" s="17" t="s">
        <v>1997</v>
      </c>
      <c r="Y569" s="13">
        <f t="shared" ca="1" si="52"/>
        <v>56902</v>
      </c>
      <c r="Z569" s="13">
        <v>0</v>
      </c>
      <c r="AA569" s="30" t="str">
        <f t="shared" si="48"/>
        <v>Production</v>
      </c>
    </row>
    <row r="570" spans="1:27" ht="14.4" x14ac:dyDescent="0.3">
      <c r="A570" s="13">
        <v>633</v>
      </c>
      <c r="B570" s="13">
        <v>633</v>
      </c>
      <c r="C570" s="1" t="s">
        <v>937</v>
      </c>
      <c r="D570" s="13" t="s">
        <v>2032</v>
      </c>
      <c r="E570" s="13" t="str">
        <f t="shared" si="49"/>
        <v>Clark.ckwell@bnna.com</v>
      </c>
      <c r="F570" s="13" t="s">
        <v>1667</v>
      </c>
      <c r="G570" s="13" t="s">
        <v>1820</v>
      </c>
      <c r="H570" s="13" t="s">
        <v>1829</v>
      </c>
      <c r="I570" s="13" t="s">
        <v>1830</v>
      </c>
      <c r="J570" s="13" t="s">
        <v>2033</v>
      </c>
      <c r="K570" s="13" t="s">
        <v>1731</v>
      </c>
      <c r="L570" s="22" t="s">
        <v>1808</v>
      </c>
      <c r="M570" s="13" t="s">
        <v>1760</v>
      </c>
      <c r="N570" s="13" t="s">
        <v>1787</v>
      </c>
      <c r="O570" s="13" t="s">
        <v>1989</v>
      </c>
      <c r="P570" s="13" t="s">
        <v>1784</v>
      </c>
      <c r="Q570" s="12">
        <v>3</v>
      </c>
      <c r="R570" s="13" t="s">
        <v>1797</v>
      </c>
      <c r="S570" s="13" t="s">
        <v>1793</v>
      </c>
      <c r="T570" s="17">
        <v>31689</v>
      </c>
      <c r="U570" s="17">
        <v>38629</v>
      </c>
      <c r="V570" s="17">
        <v>41916</v>
      </c>
      <c r="W570" s="17" t="s">
        <v>1798</v>
      </c>
      <c r="X570" s="17" t="s">
        <v>1991</v>
      </c>
      <c r="Y570" s="13">
        <f t="shared" ca="1" si="52"/>
        <v>61391</v>
      </c>
      <c r="Z570" s="13">
        <f ca="1">RANDBETWEEN(0,3000)</f>
        <v>777</v>
      </c>
      <c r="AA570" s="30" t="str">
        <f t="shared" si="48"/>
        <v>Production</v>
      </c>
    </row>
    <row r="571" spans="1:27" ht="14.4" x14ac:dyDescent="0.3">
      <c r="A571" s="13">
        <v>634</v>
      </c>
      <c r="B571" s="13">
        <v>634</v>
      </c>
      <c r="C571" s="13" t="s">
        <v>1046</v>
      </c>
      <c r="D571" s="13" t="s">
        <v>2032</v>
      </c>
      <c r="E571" s="13" t="str">
        <f t="shared" si="49"/>
        <v>Zachary. Pollard@bnna.com</v>
      </c>
      <c r="F571" s="13" t="s">
        <v>1667</v>
      </c>
      <c r="G571" s="20" t="s">
        <v>1820</v>
      </c>
      <c r="H571" s="20" t="s">
        <v>1829</v>
      </c>
      <c r="I571" s="13" t="s">
        <v>1830</v>
      </c>
      <c r="J571" s="13" t="s">
        <v>2033</v>
      </c>
      <c r="K571" s="13" t="s">
        <v>1731</v>
      </c>
      <c r="L571" s="13" t="s">
        <v>1808</v>
      </c>
      <c r="M571" s="13" t="s">
        <v>1760</v>
      </c>
      <c r="N571" s="13" t="s">
        <v>1787</v>
      </c>
      <c r="O571" s="13" t="s">
        <v>1989</v>
      </c>
      <c r="P571" s="13" t="s">
        <v>1784</v>
      </c>
      <c r="Q571" s="12">
        <v>4</v>
      </c>
      <c r="R571" s="13" t="s">
        <v>1797</v>
      </c>
      <c r="S571" s="13" t="s">
        <v>1795</v>
      </c>
      <c r="T571" s="17">
        <v>21484</v>
      </c>
      <c r="U571" s="17">
        <v>33172</v>
      </c>
      <c r="V571" s="17">
        <v>41938</v>
      </c>
      <c r="W571" s="17" t="s">
        <v>1798</v>
      </c>
      <c r="X571" s="17" t="s">
        <v>1997</v>
      </c>
      <c r="Y571" s="13">
        <f t="shared" ca="1" si="52"/>
        <v>58063</v>
      </c>
      <c r="Z571" s="13">
        <f ca="1">RANDBETWEEN(2500,10000)</f>
        <v>5493</v>
      </c>
      <c r="AA571" s="30" t="str">
        <f t="shared" si="48"/>
        <v>Production</v>
      </c>
    </row>
    <row r="572" spans="1:27" ht="14.4" x14ac:dyDescent="0.3">
      <c r="A572" s="13">
        <v>635</v>
      </c>
      <c r="B572" s="13">
        <v>635</v>
      </c>
      <c r="C572" s="1" t="s">
        <v>1100</v>
      </c>
      <c r="D572" s="13" t="s">
        <v>2032</v>
      </c>
      <c r="E572" s="13" t="str">
        <f t="shared" si="49"/>
        <v>Cedric.artlett@bnna.com</v>
      </c>
      <c r="F572" s="13" t="s">
        <v>1667</v>
      </c>
      <c r="G572" s="13" t="s">
        <v>1820</v>
      </c>
      <c r="H572" s="13" t="s">
        <v>1829</v>
      </c>
      <c r="I572" s="13" t="s">
        <v>1830</v>
      </c>
      <c r="J572" s="13" t="s">
        <v>2033</v>
      </c>
      <c r="K572" s="13" t="s">
        <v>1731</v>
      </c>
      <c r="L572" s="13" t="s">
        <v>1808</v>
      </c>
      <c r="M572" s="13" t="s">
        <v>1760</v>
      </c>
      <c r="N572" s="13" t="s">
        <v>1787</v>
      </c>
      <c r="O572" s="13" t="s">
        <v>1989</v>
      </c>
      <c r="P572" s="13" t="s">
        <v>1790</v>
      </c>
      <c r="Q572" s="12">
        <v>2</v>
      </c>
      <c r="R572" s="13" t="s">
        <v>1797</v>
      </c>
      <c r="S572" s="13" t="s">
        <v>1794</v>
      </c>
      <c r="T572" s="17">
        <v>29427</v>
      </c>
      <c r="U572" s="17">
        <v>40749</v>
      </c>
      <c r="V572" s="17">
        <v>41845</v>
      </c>
      <c r="W572" s="17" t="s">
        <v>1798</v>
      </c>
      <c r="X572" s="17" t="s">
        <v>1997</v>
      </c>
      <c r="Y572" s="13">
        <f t="shared" ca="1" si="52"/>
        <v>50641</v>
      </c>
      <c r="Z572" s="13">
        <v>0</v>
      </c>
      <c r="AA572" s="30" t="str">
        <f t="shared" si="48"/>
        <v>Production</v>
      </c>
    </row>
    <row r="573" spans="1:27" ht="14.4" x14ac:dyDescent="0.3">
      <c r="A573" s="13">
        <v>636</v>
      </c>
      <c r="B573" s="13">
        <v>636</v>
      </c>
      <c r="C573" s="13" t="s">
        <v>511</v>
      </c>
      <c r="D573" s="13" t="s">
        <v>2032</v>
      </c>
      <c r="E573" s="13" t="str">
        <f t="shared" si="49"/>
        <v>Joe.vens@bnna.com</v>
      </c>
      <c r="F573" s="13" t="s">
        <v>1667</v>
      </c>
      <c r="G573" s="20" t="s">
        <v>1820</v>
      </c>
      <c r="H573" s="13" t="s">
        <v>1821</v>
      </c>
      <c r="I573" s="20" t="s">
        <v>1822</v>
      </c>
      <c r="J573" s="13" t="s">
        <v>2033</v>
      </c>
      <c r="K573" s="13" t="s">
        <v>1731</v>
      </c>
      <c r="L573" s="13" t="s">
        <v>1808</v>
      </c>
      <c r="M573" s="13" t="s">
        <v>1760</v>
      </c>
      <c r="N573" s="13" t="s">
        <v>1788</v>
      </c>
      <c r="O573" s="15" t="s">
        <v>1798</v>
      </c>
      <c r="P573" s="15" t="s">
        <v>1784</v>
      </c>
      <c r="Q573" s="12">
        <v>7</v>
      </c>
      <c r="R573" s="13" t="s">
        <v>1797</v>
      </c>
      <c r="S573" s="13" t="s">
        <v>1795</v>
      </c>
      <c r="T573" s="17">
        <v>23702</v>
      </c>
      <c r="U573" s="17">
        <v>40868</v>
      </c>
      <c r="V573" s="17">
        <v>41964</v>
      </c>
      <c r="W573" s="17" t="s">
        <v>1798</v>
      </c>
      <c r="X573" s="17" t="s">
        <v>1997</v>
      </c>
      <c r="Y573" s="13">
        <f ca="1">RANDBETWEEN(75000,150000)</f>
        <v>142593</v>
      </c>
      <c r="Z573" s="13">
        <f ca="1">RANDBETWEEN(2500,15000)</f>
        <v>3667</v>
      </c>
      <c r="AA573" s="30" t="str">
        <f t="shared" si="48"/>
        <v>Production</v>
      </c>
    </row>
    <row r="574" spans="1:27" ht="14.4" x14ac:dyDescent="0.3">
      <c r="A574" s="13">
        <v>637</v>
      </c>
      <c r="B574" s="13">
        <v>637</v>
      </c>
      <c r="C574" s="1" t="s">
        <v>1318</v>
      </c>
      <c r="D574" s="13" t="s">
        <v>2032</v>
      </c>
      <c r="E574" s="13" t="str">
        <f t="shared" si="49"/>
        <v>Hashim.William@bnna.com</v>
      </c>
      <c r="F574" s="13" t="s">
        <v>1667</v>
      </c>
      <c r="G574" s="20" t="s">
        <v>1820</v>
      </c>
      <c r="H574" s="20" t="s">
        <v>1833</v>
      </c>
      <c r="I574" s="13" t="s">
        <v>1836</v>
      </c>
      <c r="J574" s="13" t="s">
        <v>2033</v>
      </c>
      <c r="K574" s="13" t="s">
        <v>1731</v>
      </c>
      <c r="L574" s="20" t="s">
        <v>1808</v>
      </c>
      <c r="M574" s="13" t="s">
        <v>1760</v>
      </c>
      <c r="N574" s="13" t="s">
        <v>1787</v>
      </c>
      <c r="O574" s="15" t="s">
        <v>1989</v>
      </c>
      <c r="P574" s="13" t="s">
        <v>1790</v>
      </c>
      <c r="Q574" s="12">
        <f ca="1">RANDBETWEEN(1,2)</f>
        <v>1</v>
      </c>
      <c r="R574" s="13" t="s">
        <v>1797</v>
      </c>
      <c r="S574" s="13" t="s">
        <v>1796</v>
      </c>
      <c r="T574" s="17">
        <v>19675</v>
      </c>
      <c r="U574" s="17">
        <v>28076</v>
      </c>
      <c r="V574" s="17">
        <v>41955</v>
      </c>
      <c r="W574" s="17" t="s">
        <v>1798</v>
      </c>
      <c r="X574" s="17" t="s">
        <v>1994</v>
      </c>
      <c r="Y574" s="13">
        <f ca="1">RANDBETWEEN(35000,65000)</f>
        <v>51358</v>
      </c>
      <c r="Z574" s="13">
        <v>0</v>
      </c>
      <c r="AA574" s="30" t="str">
        <f t="shared" si="48"/>
        <v>Production</v>
      </c>
    </row>
    <row r="575" spans="1:27" ht="14.4" x14ac:dyDescent="0.3">
      <c r="A575" s="13">
        <v>638</v>
      </c>
      <c r="B575" s="13">
        <v>638</v>
      </c>
      <c r="C575" s="13" t="s">
        <v>240</v>
      </c>
      <c r="D575" s="13" t="s">
        <v>2032</v>
      </c>
      <c r="E575" s="13" t="str">
        <f t="shared" si="49"/>
        <v>Bevis. Hodge@bnna.com</v>
      </c>
      <c r="F575" s="13" t="s">
        <v>1667</v>
      </c>
      <c r="G575" s="20" t="s">
        <v>1820</v>
      </c>
      <c r="H575" s="20" t="s">
        <v>1833</v>
      </c>
      <c r="I575" s="13" t="s">
        <v>1836</v>
      </c>
      <c r="J575" s="13" t="s">
        <v>2033</v>
      </c>
      <c r="K575" s="13" t="s">
        <v>1731</v>
      </c>
      <c r="L575" s="20" t="s">
        <v>1808</v>
      </c>
      <c r="M575" s="13" t="s">
        <v>1760</v>
      </c>
      <c r="N575" s="13" t="s">
        <v>1787</v>
      </c>
      <c r="O575" s="15" t="s">
        <v>1989</v>
      </c>
      <c r="P575" s="13" t="s">
        <v>1790</v>
      </c>
      <c r="Q575" s="12">
        <f ca="1">RANDBETWEEN(1,2)</f>
        <v>2</v>
      </c>
      <c r="R575" s="13" t="s">
        <v>1797</v>
      </c>
      <c r="S575" s="13" t="s">
        <v>1791</v>
      </c>
      <c r="T575" s="17">
        <v>32996</v>
      </c>
      <c r="U575" s="17">
        <v>41032</v>
      </c>
      <c r="V575" s="17">
        <v>41762</v>
      </c>
      <c r="W575" s="17" t="s">
        <v>1798</v>
      </c>
      <c r="X575" s="17" t="s">
        <v>1994</v>
      </c>
      <c r="Y575" s="13">
        <f ca="1">RANDBETWEEN(35000,65000)</f>
        <v>53668</v>
      </c>
      <c r="Z575" s="13">
        <v>0</v>
      </c>
      <c r="AA575" s="30" t="str">
        <f t="shared" si="48"/>
        <v>Production</v>
      </c>
    </row>
    <row r="576" spans="1:27" ht="14.4" x14ac:dyDescent="0.3">
      <c r="A576" s="13">
        <v>639</v>
      </c>
      <c r="B576" s="13">
        <v>639</v>
      </c>
      <c r="C576" s="13" t="s">
        <v>368</v>
      </c>
      <c r="D576" s="13" t="s">
        <v>2032</v>
      </c>
      <c r="E576" s="13" t="str">
        <f t="shared" si="49"/>
        <v>Devin. Lewis@bnna.com</v>
      </c>
      <c r="F576" s="13" t="s">
        <v>1669</v>
      </c>
      <c r="G576" s="20" t="s">
        <v>1820</v>
      </c>
      <c r="H576" s="20" t="s">
        <v>1823</v>
      </c>
      <c r="I576" s="13" t="s">
        <v>1826</v>
      </c>
      <c r="J576" s="13" t="s">
        <v>2033</v>
      </c>
      <c r="K576" s="20" t="s">
        <v>1731</v>
      </c>
      <c r="L576" s="20" t="s">
        <v>1808</v>
      </c>
      <c r="M576" s="20" t="s">
        <v>1760</v>
      </c>
      <c r="N576" s="13" t="s">
        <v>1788</v>
      </c>
      <c r="O576" s="15" t="s">
        <v>1798</v>
      </c>
      <c r="P576" s="15" t="s">
        <v>1784</v>
      </c>
      <c r="Q576" s="12">
        <v>6</v>
      </c>
      <c r="R576" s="13" t="s">
        <v>1797</v>
      </c>
      <c r="S576" s="13" t="s">
        <v>1795</v>
      </c>
      <c r="T576" s="17">
        <v>23293</v>
      </c>
      <c r="U576" s="17">
        <v>31329</v>
      </c>
      <c r="V576" s="17">
        <v>41921</v>
      </c>
      <c r="W576" s="17" t="s">
        <v>1798</v>
      </c>
      <c r="X576" s="17" t="s">
        <v>1991</v>
      </c>
      <c r="Y576" s="13">
        <f ca="1">RANDBETWEEN(75000,125000)</f>
        <v>113961</v>
      </c>
      <c r="Z576" s="13">
        <f ca="1">RANDBETWEEN(5000,25000)</f>
        <v>20309</v>
      </c>
      <c r="AA576" s="30" t="str">
        <f t="shared" si="48"/>
        <v>Production</v>
      </c>
    </row>
    <row r="577" spans="1:27" ht="14.4" x14ac:dyDescent="0.3">
      <c r="A577" s="13">
        <v>640</v>
      </c>
      <c r="B577" s="13">
        <v>640</v>
      </c>
      <c r="C577" s="13" t="s">
        <v>223</v>
      </c>
      <c r="D577" s="13" t="s">
        <v>2032</v>
      </c>
      <c r="E577" s="13" t="str">
        <f t="shared" si="49"/>
        <v>Bautista.Fernandez@bnna.com</v>
      </c>
      <c r="F577" s="13" t="s">
        <v>1668</v>
      </c>
      <c r="G577" s="13" t="s">
        <v>1820</v>
      </c>
      <c r="H577" s="13" t="s">
        <v>1829</v>
      </c>
      <c r="I577" s="13" t="s">
        <v>1830</v>
      </c>
      <c r="J577" s="13" t="s">
        <v>2033</v>
      </c>
      <c r="K577" s="13" t="s">
        <v>1731</v>
      </c>
      <c r="L577" s="13" t="s">
        <v>1808</v>
      </c>
      <c r="M577" s="13" t="s">
        <v>1760</v>
      </c>
      <c r="N577" s="13" t="s">
        <v>1787</v>
      </c>
      <c r="O577" s="13" t="s">
        <v>1989</v>
      </c>
      <c r="P577" s="13" t="s">
        <v>1784</v>
      </c>
      <c r="Q577" s="12">
        <v>3</v>
      </c>
      <c r="R577" s="13" t="s">
        <v>1799</v>
      </c>
      <c r="S577" s="13" t="s">
        <v>1795</v>
      </c>
      <c r="T577" s="17">
        <v>28303</v>
      </c>
      <c r="U577" s="17">
        <v>40721</v>
      </c>
      <c r="V577" s="17">
        <v>41817</v>
      </c>
      <c r="W577" s="17" t="s">
        <v>1798</v>
      </c>
      <c r="X577" s="17" t="s">
        <v>1993</v>
      </c>
      <c r="Y577" s="13">
        <f t="shared" ref="Y577:Y582" ca="1" si="53">RANDBETWEEN(35000,65000)</f>
        <v>51406</v>
      </c>
      <c r="Z577" s="13">
        <f ca="1">RANDBETWEEN(0,3000)</f>
        <v>1439</v>
      </c>
      <c r="AA577" s="30" t="str">
        <f t="shared" si="48"/>
        <v>Production</v>
      </c>
    </row>
    <row r="578" spans="1:27" ht="14.4" x14ac:dyDescent="0.3">
      <c r="A578" s="13">
        <v>641</v>
      </c>
      <c r="B578" s="13">
        <v>641</v>
      </c>
      <c r="C578" s="1" t="s">
        <v>886</v>
      </c>
      <c r="D578" s="13" t="s">
        <v>2032</v>
      </c>
      <c r="E578" s="13" t="str">
        <f t="shared" si="49"/>
        <v>Nicholas.as Herman@bnna.com</v>
      </c>
      <c r="F578" s="13" t="s">
        <v>1667</v>
      </c>
      <c r="G578" s="20" t="s">
        <v>1820</v>
      </c>
      <c r="H578" s="20" t="s">
        <v>1829</v>
      </c>
      <c r="I578" s="13" t="s">
        <v>1830</v>
      </c>
      <c r="J578" s="13" t="s">
        <v>2033</v>
      </c>
      <c r="K578" s="13" t="s">
        <v>1731</v>
      </c>
      <c r="L578" s="13" t="s">
        <v>1808</v>
      </c>
      <c r="M578" s="13" t="s">
        <v>1760</v>
      </c>
      <c r="N578" s="13" t="s">
        <v>1787</v>
      </c>
      <c r="O578" s="13" t="s">
        <v>1989</v>
      </c>
      <c r="P578" s="13" t="s">
        <v>1784</v>
      </c>
      <c r="Q578" s="12">
        <v>4</v>
      </c>
      <c r="R578" s="13" t="s">
        <v>1799</v>
      </c>
      <c r="S578" s="13" t="s">
        <v>1794</v>
      </c>
      <c r="T578" s="17">
        <v>26193</v>
      </c>
      <c r="U578" s="17">
        <v>36420</v>
      </c>
      <c r="V578" s="17">
        <v>41899</v>
      </c>
      <c r="W578" s="17" t="s">
        <v>1798</v>
      </c>
      <c r="X578" s="17" t="s">
        <v>1993</v>
      </c>
      <c r="Y578" s="13">
        <f t="shared" ca="1" si="53"/>
        <v>36125</v>
      </c>
      <c r="Z578" s="13">
        <f ca="1">RANDBETWEEN(2500,10000)</f>
        <v>3647</v>
      </c>
      <c r="AA578" s="30" t="str">
        <f t="shared" si="48"/>
        <v>Production</v>
      </c>
    </row>
    <row r="579" spans="1:27" ht="14.4" x14ac:dyDescent="0.3">
      <c r="A579" s="13">
        <v>642</v>
      </c>
      <c r="B579" s="13">
        <v>642</v>
      </c>
      <c r="C579" s="13" t="s">
        <v>377</v>
      </c>
      <c r="D579" s="13" t="s">
        <v>2032</v>
      </c>
      <c r="E579" s="13" t="str">
        <f t="shared" si="49"/>
        <v>Don.cine@bnna.com</v>
      </c>
      <c r="F579" s="13" t="s">
        <v>1667</v>
      </c>
      <c r="G579" s="20" t="s">
        <v>1820</v>
      </c>
      <c r="H579" s="13" t="s">
        <v>1821</v>
      </c>
      <c r="I579" s="20" t="s">
        <v>1825</v>
      </c>
      <c r="J579" s="13" t="s">
        <v>2033</v>
      </c>
      <c r="K579" s="13" t="s">
        <v>1731</v>
      </c>
      <c r="L579" s="13" t="s">
        <v>1808</v>
      </c>
      <c r="M579" s="13" t="s">
        <v>1760</v>
      </c>
      <c r="N579" s="13" t="s">
        <v>1787</v>
      </c>
      <c r="O579" s="13" t="s">
        <v>1989</v>
      </c>
      <c r="P579" s="13" t="s">
        <v>1784</v>
      </c>
      <c r="Q579" s="12">
        <v>3</v>
      </c>
      <c r="R579" s="13" t="s">
        <v>1797</v>
      </c>
      <c r="S579" s="13" t="s">
        <v>1795</v>
      </c>
      <c r="T579" s="17">
        <v>22039</v>
      </c>
      <c r="U579" s="17">
        <v>38475</v>
      </c>
      <c r="V579" s="17">
        <v>41762</v>
      </c>
      <c r="W579" s="17" t="s">
        <v>1798</v>
      </c>
      <c r="X579" s="17" t="s">
        <v>1994</v>
      </c>
      <c r="Y579" s="13">
        <f t="shared" ca="1" si="53"/>
        <v>61924</v>
      </c>
      <c r="Z579" s="13">
        <f ca="1">RANDBETWEEN(0,3000)</f>
        <v>1489</v>
      </c>
      <c r="AA579" s="30" t="str">
        <f t="shared" ref="AA579:AA642" si="54">G579</f>
        <v>Production</v>
      </c>
    </row>
    <row r="580" spans="1:27" ht="14.4" x14ac:dyDescent="0.3">
      <c r="A580" s="13">
        <v>643</v>
      </c>
      <c r="B580" s="13">
        <v>643</v>
      </c>
      <c r="C580" s="1" t="s">
        <v>1591</v>
      </c>
      <c r="D580" s="13" t="s">
        <v>2032</v>
      </c>
      <c r="E580" s="13" t="str">
        <f t="shared" ref="E580:E643" si="55">LEFT(C580,FIND(" ",C580)-1)&amp;"."&amp;RIGHT(C580,FIND(" ",C580))&amp;"@bnna.com"</f>
        <v>Kaye.taker@bnna.com</v>
      </c>
      <c r="F580" s="13" t="s">
        <v>1668</v>
      </c>
      <c r="G580" s="13" t="s">
        <v>1820</v>
      </c>
      <c r="H580" s="13" t="s">
        <v>1823</v>
      </c>
      <c r="I580" s="13" t="s">
        <v>1824</v>
      </c>
      <c r="J580" s="13" t="s">
        <v>2033</v>
      </c>
      <c r="K580" s="20" t="s">
        <v>1731</v>
      </c>
      <c r="L580" s="20" t="s">
        <v>1808</v>
      </c>
      <c r="M580" s="20" t="s">
        <v>1760</v>
      </c>
      <c r="N580" s="13" t="s">
        <v>1787</v>
      </c>
      <c r="O580" s="13" t="s">
        <v>1989</v>
      </c>
      <c r="P580" s="13" t="s">
        <v>1784</v>
      </c>
      <c r="Q580" s="12">
        <v>3</v>
      </c>
      <c r="R580" s="13" t="s">
        <v>1785</v>
      </c>
      <c r="S580" s="13" t="s">
        <v>1795</v>
      </c>
      <c r="T580" s="17">
        <v>29837</v>
      </c>
      <c r="U580" s="17">
        <v>40794</v>
      </c>
      <c r="V580" s="17">
        <v>41890</v>
      </c>
      <c r="W580" s="17" t="s">
        <v>1798</v>
      </c>
      <c r="X580" s="17" t="s">
        <v>1994</v>
      </c>
      <c r="Y580" s="13">
        <f t="shared" ca="1" si="53"/>
        <v>52276</v>
      </c>
      <c r="Z580" s="13">
        <f ca="1">RANDBETWEEN(0,3000)</f>
        <v>2688</v>
      </c>
      <c r="AA580" s="30" t="str">
        <f t="shared" si="54"/>
        <v>Production</v>
      </c>
    </row>
    <row r="581" spans="1:27" ht="14.4" x14ac:dyDescent="0.3">
      <c r="A581" s="13">
        <v>644</v>
      </c>
      <c r="B581" s="13">
        <v>644</v>
      </c>
      <c r="C581" s="13" t="s">
        <v>589</v>
      </c>
      <c r="D581" s="13" t="s">
        <v>2032</v>
      </c>
      <c r="E581" s="13" t="str">
        <f t="shared" si="55"/>
        <v>Luca.ramer@bnna.com</v>
      </c>
      <c r="F581" s="13" t="s">
        <v>1667</v>
      </c>
      <c r="G581" s="20" t="s">
        <v>1820</v>
      </c>
      <c r="H581" s="13" t="s">
        <v>1821</v>
      </c>
      <c r="I581" s="20" t="s">
        <v>1827</v>
      </c>
      <c r="J581" s="13" t="s">
        <v>2033</v>
      </c>
      <c r="K581" s="13" t="s">
        <v>1731</v>
      </c>
      <c r="L581" s="13" t="s">
        <v>1808</v>
      </c>
      <c r="M581" s="13" t="s">
        <v>1760</v>
      </c>
      <c r="N581" s="13" t="s">
        <v>1787</v>
      </c>
      <c r="O581" s="13" t="s">
        <v>1989</v>
      </c>
      <c r="P581" s="13" t="s">
        <v>1784</v>
      </c>
      <c r="Q581" s="12">
        <v>3</v>
      </c>
      <c r="R581" s="13" t="s">
        <v>1797</v>
      </c>
      <c r="S581" s="13" t="s">
        <v>1793</v>
      </c>
      <c r="T581" s="17">
        <v>23197</v>
      </c>
      <c r="U581" s="17">
        <v>30868</v>
      </c>
      <c r="V581" s="17">
        <v>41825</v>
      </c>
      <c r="W581" s="17" t="s">
        <v>1798</v>
      </c>
      <c r="X581" s="17" t="s">
        <v>1991</v>
      </c>
      <c r="Y581" s="13">
        <f t="shared" ca="1" si="53"/>
        <v>55410</v>
      </c>
      <c r="Z581" s="13">
        <f ca="1">RANDBETWEEN(2500,10000)</f>
        <v>9363</v>
      </c>
      <c r="AA581" s="30" t="str">
        <f t="shared" si="54"/>
        <v>Production</v>
      </c>
    </row>
    <row r="582" spans="1:27" ht="14.4" x14ac:dyDescent="0.3">
      <c r="A582" s="13">
        <v>645</v>
      </c>
      <c r="B582" s="13">
        <v>645</v>
      </c>
      <c r="C582" s="13" t="s">
        <v>619</v>
      </c>
      <c r="D582" s="13" t="s">
        <v>2032</v>
      </c>
      <c r="E582" s="13" t="str">
        <f t="shared" si="55"/>
        <v>Massimo.Agostini@bnna.com</v>
      </c>
      <c r="F582" s="13" t="s">
        <v>1669</v>
      </c>
      <c r="G582" s="20" t="s">
        <v>1820</v>
      </c>
      <c r="H582" s="20" t="s">
        <v>1833</v>
      </c>
      <c r="I582" s="13" t="s">
        <v>1836</v>
      </c>
      <c r="J582" s="13" t="s">
        <v>2033</v>
      </c>
      <c r="K582" s="13" t="s">
        <v>1731</v>
      </c>
      <c r="L582" s="20" t="s">
        <v>1808</v>
      </c>
      <c r="M582" s="13" t="s">
        <v>1760</v>
      </c>
      <c r="N582" s="13" t="s">
        <v>1787</v>
      </c>
      <c r="O582" s="15" t="s">
        <v>1989</v>
      </c>
      <c r="P582" s="13" t="s">
        <v>1790</v>
      </c>
      <c r="Q582" s="12">
        <f ca="1">RANDBETWEEN(1,2)</f>
        <v>2</v>
      </c>
      <c r="R582" s="13" t="s">
        <v>1797</v>
      </c>
      <c r="S582" s="13" t="s">
        <v>1794</v>
      </c>
      <c r="T582" s="17">
        <v>30444</v>
      </c>
      <c r="U582" s="17">
        <v>40671</v>
      </c>
      <c r="V582" s="17">
        <v>41767</v>
      </c>
      <c r="W582" s="17" t="s">
        <v>1798</v>
      </c>
      <c r="X582" s="17" t="s">
        <v>1993</v>
      </c>
      <c r="Y582" s="13">
        <f t="shared" ca="1" si="53"/>
        <v>35796</v>
      </c>
      <c r="Z582" s="13">
        <v>0</v>
      </c>
      <c r="AA582" s="30" t="str">
        <f t="shared" si="54"/>
        <v>Production</v>
      </c>
    </row>
    <row r="583" spans="1:27" ht="14.4" x14ac:dyDescent="0.3">
      <c r="A583" s="13">
        <v>646</v>
      </c>
      <c r="B583" s="13">
        <v>646</v>
      </c>
      <c r="C583" s="13" t="s">
        <v>492</v>
      </c>
      <c r="D583" s="13" t="s">
        <v>2032</v>
      </c>
      <c r="E583" s="13" t="str">
        <f t="shared" si="55"/>
        <v>James.s Dean@bnna.com</v>
      </c>
      <c r="F583" s="13" t="s">
        <v>1667</v>
      </c>
      <c r="G583" s="20" t="s">
        <v>1820</v>
      </c>
      <c r="H583" s="13" t="s">
        <v>1821</v>
      </c>
      <c r="I583" s="20" t="s">
        <v>1822</v>
      </c>
      <c r="J583" s="13" t="s">
        <v>2033</v>
      </c>
      <c r="K583" s="13" t="s">
        <v>1731</v>
      </c>
      <c r="L583" s="13" t="s">
        <v>1808</v>
      </c>
      <c r="M583" s="13" t="s">
        <v>1760</v>
      </c>
      <c r="N583" s="13" t="s">
        <v>1788</v>
      </c>
      <c r="O583" s="15" t="s">
        <v>1798</v>
      </c>
      <c r="P583" s="13" t="s">
        <v>1784</v>
      </c>
      <c r="Q583" s="12">
        <v>5</v>
      </c>
      <c r="R583" s="13" t="s">
        <v>1797</v>
      </c>
      <c r="S583" s="13" t="s">
        <v>1795</v>
      </c>
      <c r="T583" s="17">
        <v>26131</v>
      </c>
      <c r="U583" s="17">
        <v>40741</v>
      </c>
      <c r="V583" s="17">
        <v>41837</v>
      </c>
      <c r="W583" s="17" t="s">
        <v>1798</v>
      </c>
      <c r="X583" s="17" t="s">
        <v>1995</v>
      </c>
      <c r="Y583" s="13">
        <f ca="1">RANDBETWEEN(65000,100000)</f>
        <v>92574</v>
      </c>
      <c r="Z583" s="13">
        <f ca="1">RANDBETWEEN(2500,15000)</f>
        <v>2608</v>
      </c>
      <c r="AA583" s="30" t="str">
        <f t="shared" si="54"/>
        <v>Production</v>
      </c>
    </row>
    <row r="584" spans="1:27" ht="14.4" x14ac:dyDescent="0.3">
      <c r="A584" s="13">
        <v>647</v>
      </c>
      <c r="B584" s="13">
        <v>647</v>
      </c>
      <c r="C584" s="1" t="s">
        <v>1277</v>
      </c>
      <c r="D584" s="13" t="s">
        <v>2032</v>
      </c>
      <c r="E584" s="13" t="str">
        <f t="shared" si="55"/>
        <v>Nathaniel.iel Patton@bnna.com</v>
      </c>
      <c r="F584" s="13" t="s">
        <v>1667</v>
      </c>
      <c r="G584" s="13" t="s">
        <v>1820</v>
      </c>
      <c r="H584" s="13" t="s">
        <v>1829</v>
      </c>
      <c r="I584" s="13" t="s">
        <v>1830</v>
      </c>
      <c r="J584" s="13" t="s">
        <v>2033</v>
      </c>
      <c r="K584" s="13" t="s">
        <v>1731</v>
      </c>
      <c r="L584" s="13" t="s">
        <v>1808</v>
      </c>
      <c r="M584" s="13" t="s">
        <v>1760</v>
      </c>
      <c r="N584" s="13" t="s">
        <v>1787</v>
      </c>
      <c r="O584" s="13" t="s">
        <v>1989</v>
      </c>
      <c r="P584" s="13" t="s">
        <v>1784</v>
      </c>
      <c r="Q584" s="12">
        <v>3</v>
      </c>
      <c r="R584" s="13" t="s">
        <v>1797</v>
      </c>
      <c r="S584" s="13" t="s">
        <v>1796</v>
      </c>
      <c r="T584" s="17">
        <v>29840</v>
      </c>
      <c r="U584" s="17">
        <v>40797</v>
      </c>
      <c r="V584" s="17">
        <v>41893</v>
      </c>
      <c r="W584" s="17" t="s">
        <v>1798</v>
      </c>
      <c r="X584" s="17" t="s">
        <v>1995</v>
      </c>
      <c r="Y584" s="13">
        <f ca="1">RANDBETWEEN(35000,65000)</f>
        <v>37885</v>
      </c>
      <c r="Z584" s="13">
        <f ca="1">RANDBETWEEN(0,3000)</f>
        <v>2883</v>
      </c>
      <c r="AA584" s="30" t="str">
        <f t="shared" si="54"/>
        <v>Production</v>
      </c>
    </row>
    <row r="585" spans="1:27" ht="14.4" x14ac:dyDescent="0.3">
      <c r="A585" s="13">
        <v>648</v>
      </c>
      <c r="B585" s="13">
        <v>648</v>
      </c>
      <c r="C585" s="13" t="s">
        <v>250</v>
      </c>
      <c r="D585" s="13" t="s">
        <v>2032</v>
      </c>
      <c r="E585" s="13" t="str">
        <f t="shared" si="55"/>
        <v>Boris.s Drew@bnna.com</v>
      </c>
      <c r="F585" s="13" t="s">
        <v>1667</v>
      </c>
      <c r="G585" s="20" t="s">
        <v>1820</v>
      </c>
      <c r="H585" s="13" t="s">
        <v>1821</v>
      </c>
      <c r="I585" s="20" t="s">
        <v>1822</v>
      </c>
      <c r="J585" s="13" t="s">
        <v>2033</v>
      </c>
      <c r="K585" s="13" t="s">
        <v>1731</v>
      </c>
      <c r="L585" s="13" t="s">
        <v>1808</v>
      </c>
      <c r="M585" s="13" t="s">
        <v>1760</v>
      </c>
      <c r="N585" s="13" t="s">
        <v>1788</v>
      </c>
      <c r="O585" s="15" t="s">
        <v>1798</v>
      </c>
      <c r="P585" s="13" t="s">
        <v>1784</v>
      </c>
      <c r="Q585" s="12">
        <v>6</v>
      </c>
      <c r="R585" s="13" t="s">
        <v>1799</v>
      </c>
      <c r="S585" s="13" t="s">
        <v>1795</v>
      </c>
      <c r="T585" s="17">
        <v>24850</v>
      </c>
      <c r="U585" s="17">
        <v>34347</v>
      </c>
      <c r="V585" s="17">
        <v>41652</v>
      </c>
      <c r="W585" s="17" t="s">
        <v>1798</v>
      </c>
      <c r="X585" s="17" t="s">
        <v>1995</v>
      </c>
      <c r="Y585" s="13">
        <f ca="1">RANDBETWEEN(75000,125000)</f>
        <v>92935</v>
      </c>
      <c r="Z585" s="13">
        <f ca="1">RANDBETWEEN(5000,25000)</f>
        <v>17344</v>
      </c>
      <c r="AA585" s="30" t="str">
        <f t="shared" si="54"/>
        <v>Production</v>
      </c>
    </row>
    <row r="586" spans="1:27" ht="14.4" x14ac:dyDescent="0.3">
      <c r="A586" s="13">
        <v>649</v>
      </c>
      <c r="B586" s="13">
        <v>649</v>
      </c>
      <c r="C586" s="13" t="s">
        <v>301</v>
      </c>
      <c r="D586" s="13" t="s">
        <v>2032</v>
      </c>
      <c r="E586" s="13" t="str">
        <f t="shared" si="55"/>
        <v>Alexis. Durham@bnna.com</v>
      </c>
      <c r="F586" s="13" t="s">
        <v>1668</v>
      </c>
      <c r="G586" s="20" t="s">
        <v>1820</v>
      </c>
      <c r="H586" s="13" t="s">
        <v>1821</v>
      </c>
      <c r="I586" s="20" t="s">
        <v>1822</v>
      </c>
      <c r="J586" s="13" t="s">
        <v>2033</v>
      </c>
      <c r="K586" s="13" t="s">
        <v>1731</v>
      </c>
      <c r="L586" s="13" t="s">
        <v>1808</v>
      </c>
      <c r="M586" s="13" t="s">
        <v>1760</v>
      </c>
      <c r="N586" s="13" t="s">
        <v>1788</v>
      </c>
      <c r="O586" s="15" t="s">
        <v>1798</v>
      </c>
      <c r="P586" s="13" t="s">
        <v>1784</v>
      </c>
      <c r="Q586" s="12">
        <v>5</v>
      </c>
      <c r="R586" s="13" t="s">
        <v>1799</v>
      </c>
      <c r="S586" s="13" t="s">
        <v>1793</v>
      </c>
      <c r="T586" s="17">
        <v>24934</v>
      </c>
      <c r="U586" s="17">
        <v>37352</v>
      </c>
      <c r="V586" s="17">
        <v>41735</v>
      </c>
      <c r="W586" s="17" t="s">
        <v>1798</v>
      </c>
      <c r="X586" s="17" t="s">
        <v>1995</v>
      </c>
      <c r="Y586" s="13">
        <f ca="1">RANDBETWEEN(65000,100000)</f>
        <v>87817</v>
      </c>
      <c r="Z586" s="13">
        <f ca="1">RANDBETWEEN(2500,15000)</f>
        <v>4406</v>
      </c>
      <c r="AA586" s="30" t="str">
        <f t="shared" si="54"/>
        <v>Production</v>
      </c>
    </row>
    <row r="587" spans="1:27" ht="14.4" x14ac:dyDescent="0.3">
      <c r="A587" s="13">
        <v>650</v>
      </c>
      <c r="B587" s="13">
        <v>650</v>
      </c>
      <c r="C587" s="1" t="s">
        <v>857</v>
      </c>
      <c r="D587" s="13" t="s">
        <v>2032</v>
      </c>
      <c r="E587" s="13" t="str">
        <f t="shared" si="55"/>
        <v>Chancellor.llor Sharpe@bnna.com</v>
      </c>
      <c r="F587" s="13" t="s">
        <v>1667</v>
      </c>
      <c r="G587" s="20" t="s">
        <v>1820</v>
      </c>
      <c r="H587" s="20" t="s">
        <v>1833</v>
      </c>
      <c r="I587" s="13" t="s">
        <v>1836</v>
      </c>
      <c r="J587" s="13" t="s">
        <v>2033</v>
      </c>
      <c r="K587" s="13" t="s">
        <v>1731</v>
      </c>
      <c r="L587" s="20" t="s">
        <v>1808</v>
      </c>
      <c r="M587" s="13" t="s">
        <v>1760</v>
      </c>
      <c r="N587" s="13" t="s">
        <v>1787</v>
      </c>
      <c r="O587" s="15" t="s">
        <v>1989</v>
      </c>
      <c r="P587" s="13" t="s">
        <v>1790</v>
      </c>
      <c r="Q587" s="12">
        <f ca="1">RANDBETWEEN(1,2)</f>
        <v>2</v>
      </c>
      <c r="R587" s="13" t="s">
        <v>1800</v>
      </c>
      <c r="S587" s="13" t="s">
        <v>1796</v>
      </c>
      <c r="T587" s="17">
        <v>26303</v>
      </c>
      <c r="U587" s="17">
        <v>34339</v>
      </c>
      <c r="V587" s="17">
        <v>41644</v>
      </c>
      <c r="W587" s="17" t="s">
        <v>1798</v>
      </c>
      <c r="X587" s="17" t="s">
        <v>1995</v>
      </c>
      <c r="Y587" s="13">
        <f t="shared" ref="Y587:Y592" ca="1" si="56">RANDBETWEEN(35000,65000)</f>
        <v>38338</v>
      </c>
      <c r="Z587" s="13">
        <v>0</v>
      </c>
      <c r="AA587" s="30" t="str">
        <f t="shared" si="54"/>
        <v>Production</v>
      </c>
    </row>
    <row r="588" spans="1:27" ht="14.4" x14ac:dyDescent="0.3">
      <c r="A588" s="13">
        <v>651</v>
      </c>
      <c r="B588" s="13">
        <v>651</v>
      </c>
      <c r="C588" s="1" t="s">
        <v>920</v>
      </c>
      <c r="D588" s="13" t="s">
        <v>2032</v>
      </c>
      <c r="E588" s="13" t="str">
        <f t="shared" si="55"/>
        <v>Carlos. Santos@bnna.com</v>
      </c>
      <c r="F588" s="13" t="s">
        <v>1667</v>
      </c>
      <c r="G588" s="13" t="s">
        <v>1820</v>
      </c>
      <c r="H588" s="13" t="s">
        <v>1829</v>
      </c>
      <c r="I588" s="13" t="s">
        <v>1830</v>
      </c>
      <c r="J588" s="13" t="s">
        <v>2033</v>
      </c>
      <c r="K588" s="13" t="s">
        <v>1731</v>
      </c>
      <c r="L588" s="20" t="s">
        <v>1808</v>
      </c>
      <c r="M588" s="13" t="s">
        <v>1760</v>
      </c>
      <c r="N588" s="13" t="s">
        <v>1787</v>
      </c>
      <c r="O588" s="13" t="s">
        <v>1989</v>
      </c>
      <c r="P588" s="13" t="s">
        <v>1784</v>
      </c>
      <c r="Q588" s="12">
        <v>3</v>
      </c>
      <c r="R588" s="13" t="s">
        <v>1785</v>
      </c>
      <c r="S588" s="13" t="s">
        <v>1793</v>
      </c>
      <c r="T588" s="17">
        <v>19519</v>
      </c>
      <c r="U588" s="17">
        <v>36320</v>
      </c>
      <c r="V588" s="17">
        <v>41799</v>
      </c>
      <c r="W588" s="17" t="s">
        <v>1798</v>
      </c>
      <c r="X588" s="17" t="s">
        <v>1991</v>
      </c>
      <c r="Y588" s="13">
        <f t="shared" ca="1" si="56"/>
        <v>48891</v>
      </c>
      <c r="Z588" s="13">
        <f ca="1">RANDBETWEEN(0,3000)</f>
        <v>1113</v>
      </c>
      <c r="AA588" s="30" t="str">
        <f t="shared" si="54"/>
        <v>Production</v>
      </c>
    </row>
    <row r="589" spans="1:27" ht="14.4" x14ac:dyDescent="0.3">
      <c r="A589" s="13">
        <v>652</v>
      </c>
      <c r="B589" s="13">
        <v>652</v>
      </c>
      <c r="C589" s="13" t="s">
        <v>1012</v>
      </c>
      <c r="D589" s="13" t="s">
        <v>2032</v>
      </c>
      <c r="E589" s="13" t="str">
        <f t="shared" si="55"/>
        <v>Ryan.rimes@bnna.com</v>
      </c>
      <c r="F589" s="13" t="s">
        <v>1667</v>
      </c>
      <c r="G589" s="20" t="s">
        <v>1820</v>
      </c>
      <c r="H589" s="20" t="s">
        <v>1833</v>
      </c>
      <c r="I589" s="13" t="s">
        <v>1836</v>
      </c>
      <c r="J589" s="13" t="s">
        <v>2033</v>
      </c>
      <c r="K589" s="13" t="s">
        <v>1731</v>
      </c>
      <c r="L589" s="13" t="s">
        <v>1808</v>
      </c>
      <c r="M589" s="13" t="s">
        <v>1760</v>
      </c>
      <c r="N589" s="13" t="s">
        <v>1787</v>
      </c>
      <c r="O589" s="15" t="s">
        <v>1989</v>
      </c>
      <c r="P589" s="13" t="s">
        <v>1790</v>
      </c>
      <c r="Q589" s="12">
        <f ca="1">RANDBETWEEN(1,2)</f>
        <v>1</v>
      </c>
      <c r="R589" s="13" t="s">
        <v>1785</v>
      </c>
      <c r="S589" s="13" t="s">
        <v>1794</v>
      </c>
      <c r="T589" s="17">
        <v>29266</v>
      </c>
      <c r="U589" s="17">
        <v>39493</v>
      </c>
      <c r="V589" s="17">
        <v>41685</v>
      </c>
      <c r="W589" s="17" t="s">
        <v>1798</v>
      </c>
      <c r="X589" s="17" t="s">
        <v>1994</v>
      </c>
      <c r="Y589" s="13">
        <f t="shared" ca="1" si="56"/>
        <v>38877</v>
      </c>
      <c r="Z589" s="13">
        <v>0</v>
      </c>
      <c r="AA589" s="30" t="str">
        <f t="shared" si="54"/>
        <v>Production</v>
      </c>
    </row>
    <row r="590" spans="1:27" ht="14.4" x14ac:dyDescent="0.3">
      <c r="A590" s="13">
        <v>653</v>
      </c>
      <c r="B590" s="13">
        <v>653</v>
      </c>
      <c r="C590" s="1" t="s">
        <v>1431</v>
      </c>
      <c r="D590" s="13" t="s">
        <v>2032</v>
      </c>
      <c r="E590" s="13" t="str">
        <f t="shared" si="55"/>
        <v>Charde.e Walsh@bnna.com</v>
      </c>
      <c r="F590" s="13" t="s">
        <v>1668</v>
      </c>
      <c r="G590" s="13" t="s">
        <v>1820</v>
      </c>
      <c r="H590" s="13" t="s">
        <v>1829</v>
      </c>
      <c r="I590" s="13" t="s">
        <v>1830</v>
      </c>
      <c r="J590" s="13" t="s">
        <v>2033</v>
      </c>
      <c r="K590" s="13" t="s">
        <v>1731</v>
      </c>
      <c r="L590" s="20" t="s">
        <v>1808</v>
      </c>
      <c r="M590" s="13" t="s">
        <v>1760</v>
      </c>
      <c r="N590" s="13" t="s">
        <v>1787</v>
      </c>
      <c r="O590" s="13" t="s">
        <v>1989</v>
      </c>
      <c r="P590" s="13" t="s">
        <v>1784</v>
      </c>
      <c r="Q590" s="12">
        <v>3</v>
      </c>
      <c r="R590" s="13" t="s">
        <v>1797</v>
      </c>
      <c r="S590" s="13" t="s">
        <v>1793</v>
      </c>
      <c r="T590" s="17">
        <v>21054</v>
      </c>
      <c r="U590" s="17">
        <v>30916</v>
      </c>
      <c r="V590" s="17">
        <v>41873</v>
      </c>
      <c r="W590" s="17" t="s">
        <v>1798</v>
      </c>
      <c r="X590" s="17" t="s">
        <v>1991</v>
      </c>
      <c r="Y590" s="13">
        <f t="shared" ca="1" si="56"/>
        <v>56660</v>
      </c>
      <c r="Z590" s="13">
        <f ca="1">RANDBETWEEN(2500,10000)</f>
        <v>6969</v>
      </c>
      <c r="AA590" s="30" t="str">
        <f t="shared" si="54"/>
        <v>Production</v>
      </c>
    </row>
    <row r="591" spans="1:27" ht="14.4" x14ac:dyDescent="0.3">
      <c r="A591" s="13">
        <v>654</v>
      </c>
      <c r="B591" s="13">
        <v>654</v>
      </c>
      <c r="C591" s="13" t="s">
        <v>691</v>
      </c>
      <c r="D591" s="13" t="s">
        <v>2032</v>
      </c>
      <c r="E591" s="13" t="str">
        <f t="shared" si="55"/>
        <v>Sean.artin@bnna.com</v>
      </c>
      <c r="F591" s="13" t="s">
        <v>1667</v>
      </c>
      <c r="G591" s="13" t="s">
        <v>1820</v>
      </c>
      <c r="H591" s="13" t="s">
        <v>1823</v>
      </c>
      <c r="I591" s="13" t="s">
        <v>1824</v>
      </c>
      <c r="J591" s="13" t="s">
        <v>2033</v>
      </c>
      <c r="K591" s="20" t="s">
        <v>1731</v>
      </c>
      <c r="L591" s="20" t="s">
        <v>1808</v>
      </c>
      <c r="M591" s="20" t="s">
        <v>1760</v>
      </c>
      <c r="N591" s="13" t="s">
        <v>1787</v>
      </c>
      <c r="O591" s="13" t="s">
        <v>1989</v>
      </c>
      <c r="P591" s="13" t="s">
        <v>1790</v>
      </c>
      <c r="Q591" s="12">
        <v>2</v>
      </c>
      <c r="R591" s="13" t="s">
        <v>1797</v>
      </c>
      <c r="S591" s="13" t="s">
        <v>1794</v>
      </c>
      <c r="T591" s="17">
        <v>23632</v>
      </c>
      <c r="U591" s="17">
        <v>35685</v>
      </c>
      <c r="V591" s="17">
        <v>41894</v>
      </c>
      <c r="W591" s="17" t="s">
        <v>1798</v>
      </c>
      <c r="X591" s="17" t="s">
        <v>1994</v>
      </c>
      <c r="Y591" s="13">
        <f t="shared" ca="1" si="56"/>
        <v>42119</v>
      </c>
      <c r="Z591" s="13">
        <v>0</v>
      </c>
      <c r="AA591" s="30" t="str">
        <f t="shared" si="54"/>
        <v>Production</v>
      </c>
    </row>
    <row r="592" spans="1:27" ht="14.4" x14ac:dyDescent="0.3">
      <c r="A592" s="13">
        <v>655</v>
      </c>
      <c r="B592" s="13">
        <v>655</v>
      </c>
      <c r="C592" s="13" t="s">
        <v>639</v>
      </c>
      <c r="D592" s="13" t="s">
        <v>2032</v>
      </c>
      <c r="E592" s="13" t="str">
        <f t="shared" si="55"/>
        <v>Murphy.liamson@bnna.com</v>
      </c>
      <c r="F592" s="13" t="s">
        <v>1667</v>
      </c>
      <c r="G592" s="20" t="s">
        <v>1820</v>
      </c>
      <c r="H592" s="20" t="s">
        <v>1833</v>
      </c>
      <c r="I592" s="13" t="s">
        <v>1836</v>
      </c>
      <c r="J592" s="13" t="s">
        <v>1732</v>
      </c>
      <c r="K592" s="13" t="s">
        <v>1733</v>
      </c>
      <c r="L592" s="2" t="s">
        <v>1734</v>
      </c>
      <c r="M592" s="13" t="s">
        <v>1726</v>
      </c>
      <c r="N592" s="13" t="s">
        <v>1787</v>
      </c>
      <c r="O592" s="15" t="s">
        <v>1989</v>
      </c>
      <c r="P592" s="13" t="s">
        <v>1790</v>
      </c>
      <c r="Q592" s="12">
        <f ca="1">RANDBETWEEN(1,2)</f>
        <v>2</v>
      </c>
      <c r="R592" s="13" t="s">
        <v>1797</v>
      </c>
      <c r="S592" s="13" t="s">
        <v>1795</v>
      </c>
      <c r="T592" s="17">
        <v>23947</v>
      </c>
      <c r="U592" s="17">
        <v>31252</v>
      </c>
      <c r="V592" s="17">
        <v>41844</v>
      </c>
      <c r="W592" s="17" t="s">
        <v>1798</v>
      </c>
      <c r="X592" s="17" t="s">
        <v>1996</v>
      </c>
      <c r="Y592" s="13">
        <f t="shared" ca="1" si="56"/>
        <v>56553</v>
      </c>
      <c r="Z592" s="13">
        <v>0</v>
      </c>
      <c r="AA592" s="30" t="str">
        <f t="shared" si="54"/>
        <v>Production</v>
      </c>
    </row>
    <row r="593" spans="1:27" ht="14.4" x14ac:dyDescent="0.3">
      <c r="A593" s="13">
        <v>656</v>
      </c>
      <c r="B593" s="13">
        <v>656</v>
      </c>
      <c r="C593" s="1" t="s">
        <v>1273</v>
      </c>
      <c r="D593" s="13" t="s">
        <v>2032</v>
      </c>
      <c r="E593" s="13" t="str">
        <f t="shared" si="55"/>
        <v>Jackson. Stanton@bnna.com</v>
      </c>
      <c r="F593" s="13" t="s">
        <v>1667</v>
      </c>
      <c r="G593" s="20" t="s">
        <v>1820</v>
      </c>
      <c r="H593" s="20" t="s">
        <v>1821</v>
      </c>
      <c r="I593" s="20" t="s">
        <v>1822</v>
      </c>
      <c r="J593" s="13" t="s">
        <v>1732</v>
      </c>
      <c r="K593" s="13" t="s">
        <v>1733</v>
      </c>
      <c r="L593" s="2" t="s">
        <v>1734</v>
      </c>
      <c r="M593" s="13" t="s">
        <v>1726</v>
      </c>
      <c r="N593" s="13" t="s">
        <v>1788</v>
      </c>
      <c r="O593" s="15" t="s">
        <v>1798</v>
      </c>
      <c r="P593" s="13" t="s">
        <v>1784</v>
      </c>
      <c r="Q593" s="12">
        <v>6</v>
      </c>
      <c r="R593" s="13" t="s">
        <v>1797</v>
      </c>
      <c r="S593" s="13" t="s">
        <v>1795</v>
      </c>
      <c r="T593" s="17">
        <v>25098</v>
      </c>
      <c r="U593" s="17">
        <v>41899</v>
      </c>
      <c r="V593" s="17">
        <v>41899</v>
      </c>
      <c r="W593" s="17" t="s">
        <v>1989</v>
      </c>
      <c r="X593" s="17" t="s">
        <v>1996</v>
      </c>
      <c r="Y593" s="13">
        <f ca="1">RANDBETWEEN(75000,125000)</f>
        <v>89479</v>
      </c>
      <c r="Z593" s="13">
        <f ca="1">RANDBETWEEN(5000,25000)</f>
        <v>7851</v>
      </c>
      <c r="AA593" s="30" t="str">
        <f t="shared" si="54"/>
        <v>Production</v>
      </c>
    </row>
    <row r="594" spans="1:27" ht="14.4" x14ac:dyDescent="0.3">
      <c r="A594" s="13">
        <v>657</v>
      </c>
      <c r="B594" s="13">
        <v>657</v>
      </c>
      <c r="C594" s="13" t="s">
        <v>109</v>
      </c>
      <c r="D594" s="13" t="s">
        <v>2032</v>
      </c>
      <c r="E594" s="13" t="str">
        <f t="shared" si="55"/>
        <v>Agathe.e Roque@bnna.com</v>
      </c>
      <c r="F594" s="13" t="s">
        <v>1668</v>
      </c>
      <c r="G594" s="13" t="s">
        <v>1820</v>
      </c>
      <c r="H594" s="13" t="s">
        <v>1823</v>
      </c>
      <c r="I594" s="13" t="s">
        <v>1824</v>
      </c>
      <c r="J594" s="13" t="s">
        <v>1732</v>
      </c>
      <c r="K594" s="20" t="s">
        <v>1733</v>
      </c>
      <c r="L594" s="2" t="s">
        <v>1734</v>
      </c>
      <c r="M594" s="20" t="s">
        <v>1726</v>
      </c>
      <c r="N594" s="13" t="s">
        <v>1787</v>
      </c>
      <c r="O594" s="13" t="s">
        <v>1989</v>
      </c>
      <c r="P594" s="13" t="s">
        <v>1790</v>
      </c>
      <c r="Q594" s="12">
        <v>2</v>
      </c>
      <c r="R594" s="13" t="s">
        <v>1797</v>
      </c>
      <c r="S594" s="13" t="s">
        <v>1791</v>
      </c>
      <c r="T594" s="17">
        <v>21448</v>
      </c>
      <c r="U594" s="17">
        <v>33501</v>
      </c>
      <c r="V594" s="17">
        <v>41902</v>
      </c>
      <c r="W594" s="17" t="s">
        <v>1798</v>
      </c>
      <c r="X594" s="17" t="s">
        <v>1996</v>
      </c>
      <c r="Y594" s="13">
        <f ca="1">RANDBETWEEN(35000,65000)</f>
        <v>56447</v>
      </c>
      <c r="Z594" s="13">
        <v>0</v>
      </c>
      <c r="AA594" s="30" t="str">
        <f t="shared" si="54"/>
        <v>Production</v>
      </c>
    </row>
    <row r="595" spans="1:27" ht="14.4" x14ac:dyDescent="0.3">
      <c r="A595" s="13">
        <v>658</v>
      </c>
      <c r="B595" s="13">
        <v>658</v>
      </c>
      <c r="C595" s="13" t="s">
        <v>268</v>
      </c>
      <c r="D595" s="13" t="s">
        <v>2032</v>
      </c>
      <c r="E595" s="13" t="str">
        <f t="shared" si="55"/>
        <v>Carlotta.ecoudreau@bnna.com</v>
      </c>
      <c r="F595" s="13" t="s">
        <v>1667</v>
      </c>
      <c r="G595" s="13" t="s">
        <v>1820</v>
      </c>
      <c r="H595" s="13" t="s">
        <v>1829</v>
      </c>
      <c r="I595" s="13" t="s">
        <v>1830</v>
      </c>
      <c r="J595" s="13" t="s">
        <v>1732</v>
      </c>
      <c r="K595" s="13" t="s">
        <v>1733</v>
      </c>
      <c r="L595" s="2" t="s">
        <v>1734</v>
      </c>
      <c r="M595" s="13" t="s">
        <v>1726</v>
      </c>
      <c r="N595" s="13" t="s">
        <v>1787</v>
      </c>
      <c r="O595" s="13" t="s">
        <v>1989</v>
      </c>
      <c r="P595" s="13" t="s">
        <v>1790</v>
      </c>
      <c r="Q595" s="12">
        <v>2</v>
      </c>
      <c r="R595" s="13" t="s">
        <v>1797</v>
      </c>
      <c r="S595" s="13" t="s">
        <v>1791</v>
      </c>
      <c r="T595" s="17">
        <v>29081</v>
      </c>
      <c r="U595" s="17">
        <v>41135</v>
      </c>
      <c r="V595" s="17">
        <v>41865</v>
      </c>
      <c r="W595" s="17" t="s">
        <v>1798</v>
      </c>
      <c r="X595" s="17" t="s">
        <v>1996</v>
      </c>
      <c r="Y595" s="13">
        <f ca="1">RANDBETWEEN(35000,65000)</f>
        <v>53377</v>
      </c>
      <c r="Z595" s="13">
        <v>0</v>
      </c>
      <c r="AA595" s="30" t="str">
        <f t="shared" si="54"/>
        <v>Production</v>
      </c>
    </row>
    <row r="596" spans="1:27" ht="14.4" x14ac:dyDescent="0.3">
      <c r="A596" s="13">
        <v>659</v>
      </c>
      <c r="B596" s="13">
        <v>659</v>
      </c>
      <c r="C596" s="13" t="s">
        <v>278</v>
      </c>
      <c r="D596" s="13" t="s">
        <v>2032</v>
      </c>
      <c r="E596" s="13" t="str">
        <f t="shared" si="55"/>
        <v>Catharina.ina Ceelen@bnna.com</v>
      </c>
      <c r="F596" s="13" t="s">
        <v>1668</v>
      </c>
      <c r="G596" s="13" t="s">
        <v>1820</v>
      </c>
      <c r="H596" s="13" t="s">
        <v>1823</v>
      </c>
      <c r="I596" s="13" t="s">
        <v>1824</v>
      </c>
      <c r="J596" s="13" t="s">
        <v>1732</v>
      </c>
      <c r="K596" s="20" t="s">
        <v>1733</v>
      </c>
      <c r="L596" s="2" t="s">
        <v>1734</v>
      </c>
      <c r="M596" s="20" t="s">
        <v>1726</v>
      </c>
      <c r="N596" s="13" t="s">
        <v>1787</v>
      </c>
      <c r="O596" s="13" t="s">
        <v>1989</v>
      </c>
      <c r="P596" s="13" t="s">
        <v>1790</v>
      </c>
      <c r="Q596" s="12">
        <v>2</v>
      </c>
      <c r="R596" s="13" t="s">
        <v>1797</v>
      </c>
      <c r="S596" s="13" t="s">
        <v>1795</v>
      </c>
      <c r="T596" s="17">
        <v>21653</v>
      </c>
      <c r="U596" s="17">
        <v>37359</v>
      </c>
      <c r="V596" s="17">
        <v>41742</v>
      </c>
      <c r="W596" s="17" t="s">
        <v>1798</v>
      </c>
      <c r="X596" s="17" t="s">
        <v>1991</v>
      </c>
      <c r="Y596" s="13">
        <f ca="1">RANDBETWEEN(35000,65000)</f>
        <v>63927</v>
      </c>
      <c r="Z596" s="13">
        <v>0</v>
      </c>
      <c r="AA596" s="30" t="str">
        <f t="shared" si="54"/>
        <v>Production</v>
      </c>
    </row>
    <row r="597" spans="1:27" ht="14.4" x14ac:dyDescent="0.3">
      <c r="A597" s="13">
        <v>660</v>
      </c>
      <c r="B597" s="13">
        <v>660</v>
      </c>
      <c r="C597" s="13" t="s">
        <v>273</v>
      </c>
      <c r="D597" s="13" t="s">
        <v>2032</v>
      </c>
      <c r="E597" s="13" t="str">
        <f t="shared" si="55"/>
        <v>Barry.Kelley@bnna.com</v>
      </c>
      <c r="F597" s="13" t="s">
        <v>1667</v>
      </c>
      <c r="G597" s="13" t="s">
        <v>1820</v>
      </c>
      <c r="H597" s="13" t="s">
        <v>1829</v>
      </c>
      <c r="I597" s="13" t="s">
        <v>1830</v>
      </c>
      <c r="J597" s="13" t="s">
        <v>1732</v>
      </c>
      <c r="K597" s="13" t="s">
        <v>1733</v>
      </c>
      <c r="L597" s="2" t="s">
        <v>1734</v>
      </c>
      <c r="M597" s="13" t="s">
        <v>1726</v>
      </c>
      <c r="N597" s="13" t="s">
        <v>1787</v>
      </c>
      <c r="O597" s="13" t="s">
        <v>1989</v>
      </c>
      <c r="P597" s="13" t="s">
        <v>1790</v>
      </c>
      <c r="Q597" s="12">
        <v>2</v>
      </c>
      <c r="R597" s="13" t="s">
        <v>1797</v>
      </c>
      <c r="S597" s="13" t="s">
        <v>1792</v>
      </c>
      <c r="T597" s="17">
        <v>33083</v>
      </c>
      <c r="U597" s="17">
        <v>41484</v>
      </c>
      <c r="V597" s="17">
        <v>41849</v>
      </c>
      <c r="W597" s="17" t="s">
        <v>1798</v>
      </c>
      <c r="X597" s="17" t="s">
        <v>1991</v>
      </c>
      <c r="Y597" s="13">
        <f ca="1">RANDBETWEEN(35000,65000)</f>
        <v>38004</v>
      </c>
      <c r="Z597" s="13">
        <v>0</v>
      </c>
      <c r="AA597" s="30" t="str">
        <f t="shared" si="54"/>
        <v>Production</v>
      </c>
    </row>
    <row r="598" spans="1:27" ht="14.4" x14ac:dyDescent="0.3">
      <c r="A598" s="13">
        <v>661</v>
      </c>
      <c r="B598" s="13">
        <v>661</v>
      </c>
      <c r="C598" s="13" t="s">
        <v>48</v>
      </c>
      <c r="D598" s="13" t="s">
        <v>2032</v>
      </c>
      <c r="E598" s="13" t="str">
        <f t="shared" si="55"/>
        <v>Kyong-In.ng-In Han@bnna.com</v>
      </c>
      <c r="F598" s="13" t="s">
        <v>1667</v>
      </c>
      <c r="G598" s="20" t="s">
        <v>1820</v>
      </c>
      <c r="H598" s="20" t="s">
        <v>1821</v>
      </c>
      <c r="I598" s="20" t="s">
        <v>1822</v>
      </c>
      <c r="J598" s="13" t="s">
        <v>1732</v>
      </c>
      <c r="K598" s="13" t="s">
        <v>1733</v>
      </c>
      <c r="L598" s="2" t="s">
        <v>1734</v>
      </c>
      <c r="M598" s="13" t="s">
        <v>1726</v>
      </c>
      <c r="N598" s="13" t="s">
        <v>1788</v>
      </c>
      <c r="O598" s="15" t="s">
        <v>1798</v>
      </c>
      <c r="P598" s="13" t="s">
        <v>1784</v>
      </c>
      <c r="Q598" s="12">
        <v>7</v>
      </c>
      <c r="R598" s="13" t="s">
        <v>1797</v>
      </c>
      <c r="S598" s="13" t="s">
        <v>1795</v>
      </c>
      <c r="T598" s="17">
        <v>24684</v>
      </c>
      <c r="U598" s="17">
        <v>40755</v>
      </c>
      <c r="V598" s="17">
        <v>41851</v>
      </c>
      <c r="W598" s="17" t="s">
        <v>1798</v>
      </c>
      <c r="X598" s="17" t="s">
        <v>1991</v>
      </c>
      <c r="Y598" s="13">
        <f ca="1">RANDBETWEEN(75000,150000)</f>
        <v>118092</v>
      </c>
      <c r="Z598" s="13">
        <f ca="1">RANDBETWEEN(5000,25000)</f>
        <v>19484</v>
      </c>
      <c r="AA598" s="30" t="str">
        <f t="shared" si="54"/>
        <v>Production</v>
      </c>
    </row>
    <row r="599" spans="1:27" ht="14.4" x14ac:dyDescent="0.3">
      <c r="A599" s="13">
        <v>662</v>
      </c>
      <c r="B599" s="13">
        <v>662</v>
      </c>
      <c r="C599" s="13" t="s">
        <v>16</v>
      </c>
      <c r="D599" s="13" t="s">
        <v>2032</v>
      </c>
      <c r="E599" s="13" t="str">
        <f t="shared" si="55"/>
        <v>Claire. Moreau@bnna.com</v>
      </c>
      <c r="F599" s="13" t="s">
        <v>1668</v>
      </c>
      <c r="G599" s="20" t="s">
        <v>1820</v>
      </c>
      <c r="H599" s="20" t="s">
        <v>1833</v>
      </c>
      <c r="I599" s="13" t="s">
        <v>1836</v>
      </c>
      <c r="J599" s="13" t="s">
        <v>1732</v>
      </c>
      <c r="K599" s="13" t="s">
        <v>1733</v>
      </c>
      <c r="L599" s="2" t="s">
        <v>1734</v>
      </c>
      <c r="M599" s="13" t="s">
        <v>1726</v>
      </c>
      <c r="N599" s="13" t="s">
        <v>1787</v>
      </c>
      <c r="O599" s="15" t="s">
        <v>1989</v>
      </c>
      <c r="P599" s="13" t="s">
        <v>1790</v>
      </c>
      <c r="Q599" s="12">
        <f ca="1">RANDBETWEEN(1,2)</f>
        <v>1</v>
      </c>
      <c r="R599" s="13" t="s">
        <v>1797</v>
      </c>
      <c r="S599" s="13" t="s">
        <v>1796</v>
      </c>
      <c r="T599" s="17">
        <v>24859</v>
      </c>
      <c r="U599" s="17">
        <v>38374</v>
      </c>
      <c r="V599" s="17">
        <v>41661</v>
      </c>
      <c r="W599" s="17" t="s">
        <v>1798</v>
      </c>
      <c r="X599" s="17" t="s">
        <v>1991</v>
      </c>
      <c r="Y599" s="13">
        <f ca="1">RANDBETWEEN(35000,65000)</f>
        <v>37095</v>
      </c>
      <c r="Z599" s="13">
        <v>0</v>
      </c>
      <c r="AA599" s="30" t="str">
        <f t="shared" si="54"/>
        <v>Production</v>
      </c>
    </row>
    <row r="600" spans="1:27" ht="14.4" x14ac:dyDescent="0.3">
      <c r="A600" s="13">
        <v>663</v>
      </c>
      <c r="B600" s="13">
        <v>663</v>
      </c>
      <c r="C600" s="13" t="s">
        <v>502</v>
      </c>
      <c r="D600" s="13" t="s">
        <v>2032</v>
      </c>
      <c r="E600" s="13" t="str">
        <f t="shared" si="55"/>
        <v>Jean.dette@bnna.com</v>
      </c>
      <c r="F600" s="13" t="s">
        <v>1667</v>
      </c>
      <c r="G600" s="20" t="s">
        <v>1820</v>
      </c>
      <c r="H600" s="13" t="s">
        <v>1821</v>
      </c>
      <c r="I600" s="20" t="s">
        <v>1825</v>
      </c>
      <c r="J600" s="13" t="s">
        <v>1732</v>
      </c>
      <c r="K600" s="13" t="s">
        <v>1733</v>
      </c>
      <c r="L600" s="2" t="s">
        <v>1734</v>
      </c>
      <c r="M600" s="13" t="s">
        <v>1726</v>
      </c>
      <c r="N600" s="13" t="s">
        <v>1787</v>
      </c>
      <c r="O600" s="13" t="s">
        <v>1989</v>
      </c>
      <c r="P600" s="13" t="s">
        <v>1784</v>
      </c>
      <c r="Q600" s="12">
        <v>3</v>
      </c>
      <c r="R600" s="13" t="s">
        <v>1785</v>
      </c>
      <c r="S600" s="13" t="s">
        <v>1795</v>
      </c>
      <c r="T600" s="17">
        <v>20355</v>
      </c>
      <c r="U600" s="17">
        <v>33139</v>
      </c>
      <c r="V600" s="17">
        <v>41905</v>
      </c>
      <c r="W600" s="17" t="s">
        <v>1798</v>
      </c>
      <c r="X600" s="17" t="s">
        <v>1991</v>
      </c>
      <c r="Y600" s="13">
        <f ca="1">RANDBETWEEN(35000,65000)</f>
        <v>46900</v>
      </c>
      <c r="Z600" s="13">
        <f ca="1">RANDBETWEEN(2500,10000)</f>
        <v>9463</v>
      </c>
      <c r="AA600" s="30" t="str">
        <f t="shared" si="54"/>
        <v>Production</v>
      </c>
    </row>
    <row r="601" spans="1:27" ht="14.4" x14ac:dyDescent="0.3">
      <c r="A601" s="13">
        <v>664</v>
      </c>
      <c r="B601" s="13">
        <v>664</v>
      </c>
      <c r="C601" s="13" t="s">
        <v>318</v>
      </c>
      <c r="D601" s="13" t="s">
        <v>2032</v>
      </c>
      <c r="E601" s="13" t="str">
        <f t="shared" si="55"/>
        <v>Cindy.andles@bnna.com</v>
      </c>
      <c r="F601" s="13" t="s">
        <v>1668</v>
      </c>
      <c r="G601" s="20" t="s">
        <v>1820</v>
      </c>
      <c r="H601" s="20" t="s">
        <v>1833</v>
      </c>
      <c r="I601" s="13" t="s">
        <v>1836</v>
      </c>
      <c r="J601" s="13" t="s">
        <v>1732</v>
      </c>
      <c r="K601" s="13" t="s">
        <v>1733</v>
      </c>
      <c r="L601" s="2" t="s">
        <v>1734</v>
      </c>
      <c r="M601" s="13" t="s">
        <v>1726</v>
      </c>
      <c r="N601" s="13" t="s">
        <v>1787</v>
      </c>
      <c r="O601" s="15" t="s">
        <v>1989</v>
      </c>
      <c r="P601" s="13" t="s">
        <v>1790</v>
      </c>
      <c r="Q601" s="12">
        <f ca="1">RANDBETWEEN(1,2)</f>
        <v>2</v>
      </c>
      <c r="R601" s="13" t="s">
        <v>1785</v>
      </c>
      <c r="S601" s="13" t="s">
        <v>1795</v>
      </c>
      <c r="T601" s="17">
        <v>26328</v>
      </c>
      <c r="U601" s="17">
        <v>39477</v>
      </c>
      <c r="V601" s="17">
        <v>41669</v>
      </c>
      <c r="W601" s="17" t="s">
        <v>1798</v>
      </c>
      <c r="X601" s="17" t="s">
        <v>1997</v>
      </c>
      <c r="Y601" s="13">
        <f ca="1">RANDBETWEEN(35000,65000)</f>
        <v>47669</v>
      </c>
      <c r="Z601" s="13">
        <v>0</v>
      </c>
      <c r="AA601" s="30" t="str">
        <f t="shared" si="54"/>
        <v>Production</v>
      </c>
    </row>
    <row r="602" spans="1:27" ht="14.4" x14ac:dyDescent="0.3">
      <c r="A602" s="13">
        <v>665</v>
      </c>
      <c r="B602" s="13">
        <v>665</v>
      </c>
      <c r="C602" s="1" t="s">
        <v>1388</v>
      </c>
      <c r="D602" s="13" t="s">
        <v>2032</v>
      </c>
      <c r="E602" s="13" t="str">
        <f t="shared" si="55"/>
        <v>Larissa.sa David@bnna.com</v>
      </c>
      <c r="F602" s="13" t="s">
        <v>1668</v>
      </c>
      <c r="G602" s="13" t="s">
        <v>1820</v>
      </c>
      <c r="H602" s="13" t="s">
        <v>1829</v>
      </c>
      <c r="I602" s="13" t="s">
        <v>1830</v>
      </c>
      <c r="J602" s="13" t="s">
        <v>1732</v>
      </c>
      <c r="K602" s="13" t="s">
        <v>1733</v>
      </c>
      <c r="L602" s="2" t="s">
        <v>1734</v>
      </c>
      <c r="M602" s="13" t="s">
        <v>1726</v>
      </c>
      <c r="N602" s="13" t="s">
        <v>1787</v>
      </c>
      <c r="O602" s="13" t="s">
        <v>1989</v>
      </c>
      <c r="P602" s="13" t="s">
        <v>1784</v>
      </c>
      <c r="Q602" s="12">
        <v>3</v>
      </c>
      <c r="R602" s="13" t="s">
        <v>1785</v>
      </c>
      <c r="S602" s="13" t="s">
        <v>1795</v>
      </c>
      <c r="T602" s="17">
        <v>25952</v>
      </c>
      <c r="U602" s="17">
        <v>38005</v>
      </c>
      <c r="V602" s="17">
        <v>41658</v>
      </c>
      <c r="W602" s="17" t="s">
        <v>1798</v>
      </c>
      <c r="X602" s="17" t="s">
        <v>1997</v>
      </c>
      <c r="Y602" s="13">
        <f ca="1">RANDBETWEEN(35000,65000)</f>
        <v>56850</v>
      </c>
      <c r="Z602" s="13">
        <f ca="1">RANDBETWEEN(0,3000)</f>
        <v>2470</v>
      </c>
      <c r="AA602" s="30" t="str">
        <f t="shared" si="54"/>
        <v>Production</v>
      </c>
    </row>
    <row r="603" spans="1:27" ht="14.4" x14ac:dyDescent="0.3">
      <c r="A603" s="13">
        <v>666</v>
      </c>
      <c r="B603" s="13">
        <v>666</v>
      </c>
      <c r="C603" s="1" t="s">
        <v>1544</v>
      </c>
      <c r="D603" s="13" t="s">
        <v>2032</v>
      </c>
      <c r="E603" s="13" t="str">
        <f t="shared" si="55"/>
        <v>Kasper.Jackson@bnna.com</v>
      </c>
      <c r="F603" s="13" t="s">
        <v>1667</v>
      </c>
      <c r="G603" s="20" t="s">
        <v>1820</v>
      </c>
      <c r="H603" s="20" t="s">
        <v>1821</v>
      </c>
      <c r="I603" s="20" t="s">
        <v>1822</v>
      </c>
      <c r="J603" s="13" t="s">
        <v>1732</v>
      </c>
      <c r="K603" s="13" t="s">
        <v>1733</v>
      </c>
      <c r="L603" s="2" t="s">
        <v>1734</v>
      </c>
      <c r="M603" s="13" t="s">
        <v>1726</v>
      </c>
      <c r="N603" s="13" t="s">
        <v>1788</v>
      </c>
      <c r="O603" s="15" t="s">
        <v>1798</v>
      </c>
      <c r="P603" s="15" t="s">
        <v>1784</v>
      </c>
      <c r="Q603" s="12">
        <v>6</v>
      </c>
      <c r="R603" s="13" t="s">
        <v>1797</v>
      </c>
      <c r="S603" s="13" t="s">
        <v>1795</v>
      </c>
      <c r="T603" s="17">
        <v>27941</v>
      </c>
      <c r="U603" s="17">
        <v>36341</v>
      </c>
      <c r="V603" s="17">
        <v>41820</v>
      </c>
      <c r="W603" s="17" t="s">
        <v>1798</v>
      </c>
      <c r="X603" s="17" t="s">
        <v>1997</v>
      </c>
      <c r="Y603" s="13">
        <f ca="1">RANDBETWEEN(75000,125000)</f>
        <v>105784</v>
      </c>
      <c r="Z603" s="13">
        <f ca="1">RANDBETWEEN(5000,25000)</f>
        <v>21911</v>
      </c>
      <c r="AA603" s="30" t="str">
        <f t="shared" si="54"/>
        <v>Production</v>
      </c>
    </row>
    <row r="604" spans="1:27" ht="14.4" x14ac:dyDescent="0.3">
      <c r="A604" s="13">
        <v>667</v>
      </c>
      <c r="B604" s="13">
        <v>667</v>
      </c>
      <c r="C604" s="13" t="s">
        <v>662</v>
      </c>
      <c r="D604" s="13" t="s">
        <v>2032</v>
      </c>
      <c r="E604" s="13" t="str">
        <f t="shared" si="55"/>
        <v>Peyton.n Gibbs@bnna.com</v>
      </c>
      <c r="F604" s="13" t="s">
        <v>1667</v>
      </c>
      <c r="G604" s="20" t="s">
        <v>1820</v>
      </c>
      <c r="H604" s="13" t="s">
        <v>1821</v>
      </c>
      <c r="I604" s="20" t="s">
        <v>1827</v>
      </c>
      <c r="J604" s="13" t="s">
        <v>1732</v>
      </c>
      <c r="K604" s="13" t="s">
        <v>1733</v>
      </c>
      <c r="L604" s="2" t="s">
        <v>1734</v>
      </c>
      <c r="M604" s="13" t="s">
        <v>1726</v>
      </c>
      <c r="N604" s="13" t="s">
        <v>1787</v>
      </c>
      <c r="O604" s="13" t="s">
        <v>1989</v>
      </c>
      <c r="P604" s="13" t="s">
        <v>1784</v>
      </c>
      <c r="Q604" s="12">
        <v>3</v>
      </c>
      <c r="R604" s="13" t="s">
        <v>1797</v>
      </c>
      <c r="S604" s="13" t="s">
        <v>1795</v>
      </c>
      <c r="T604" s="17">
        <v>25657</v>
      </c>
      <c r="U604" s="17">
        <v>35884</v>
      </c>
      <c r="V604" s="17">
        <v>41728</v>
      </c>
      <c r="W604" s="17" t="s">
        <v>1798</v>
      </c>
      <c r="X604" s="17" t="s">
        <v>1997</v>
      </c>
      <c r="Y604" s="13">
        <f t="shared" ref="Y604:Y609" ca="1" si="57">RANDBETWEEN(35000,65000)</f>
        <v>62521</v>
      </c>
      <c r="Z604" s="13">
        <f ca="1">RANDBETWEEN(0,3000)</f>
        <v>2503</v>
      </c>
      <c r="AA604" s="30" t="str">
        <f t="shared" si="54"/>
        <v>Production</v>
      </c>
    </row>
    <row r="605" spans="1:27" ht="14.4" x14ac:dyDescent="0.3">
      <c r="A605" s="13">
        <v>668</v>
      </c>
      <c r="B605" s="13">
        <v>668</v>
      </c>
      <c r="C605" s="13" t="s">
        <v>87</v>
      </c>
      <c r="D605" s="13" t="s">
        <v>2032</v>
      </c>
      <c r="E605" s="13" t="str">
        <f t="shared" si="55"/>
        <v>Toni.cardo@bnna.com</v>
      </c>
      <c r="F605" s="13" t="s">
        <v>1667</v>
      </c>
      <c r="G605" s="20" t="s">
        <v>1820</v>
      </c>
      <c r="H605" s="13" t="s">
        <v>1821</v>
      </c>
      <c r="I605" s="20" t="s">
        <v>1827</v>
      </c>
      <c r="J605" s="13" t="s">
        <v>1732</v>
      </c>
      <c r="K605" s="13" t="s">
        <v>1733</v>
      </c>
      <c r="L605" s="2" t="s">
        <v>1734</v>
      </c>
      <c r="M605" s="13" t="s">
        <v>1726</v>
      </c>
      <c r="N605" s="13" t="s">
        <v>1787</v>
      </c>
      <c r="O605" s="13" t="s">
        <v>1989</v>
      </c>
      <c r="P605" s="13" t="s">
        <v>1784</v>
      </c>
      <c r="Q605" s="12">
        <v>3</v>
      </c>
      <c r="R605" s="13" t="s">
        <v>1797</v>
      </c>
      <c r="S605" s="13" t="s">
        <v>1794</v>
      </c>
      <c r="T605" s="17">
        <v>24211</v>
      </c>
      <c r="U605" s="17">
        <v>32612</v>
      </c>
      <c r="V605" s="17">
        <v>41743</v>
      </c>
      <c r="W605" s="17" t="s">
        <v>1798</v>
      </c>
      <c r="X605" s="17" t="s">
        <v>1997</v>
      </c>
      <c r="Y605" s="13">
        <f t="shared" ca="1" si="57"/>
        <v>59518</v>
      </c>
      <c r="Z605" s="13">
        <f ca="1">RANDBETWEEN(0,3000)</f>
        <v>1878</v>
      </c>
      <c r="AA605" s="30" t="str">
        <f t="shared" si="54"/>
        <v>Production</v>
      </c>
    </row>
    <row r="606" spans="1:27" ht="14.4" x14ac:dyDescent="0.3">
      <c r="A606" s="13">
        <v>669</v>
      </c>
      <c r="B606" s="13">
        <v>669</v>
      </c>
      <c r="C606" s="13" t="s">
        <v>1174</v>
      </c>
      <c r="D606" s="13" t="s">
        <v>2032</v>
      </c>
      <c r="E606" s="13" t="str">
        <f t="shared" si="55"/>
        <v>Regina.avidson@bnna.com</v>
      </c>
      <c r="F606" s="13" t="s">
        <v>1668</v>
      </c>
      <c r="G606" s="20" t="s">
        <v>1820</v>
      </c>
      <c r="H606" s="13" t="s">
        <v>1821</v>
      </c>
      <c r="I606" s="20" t="s">
        <v>1827</v>
      </c>
      <c r="J606" s="13" t="s">
        <v>1732</v>
      </c>
      <c r="K606" s="13" t="s">
        <v>1733</v>
      </c>
      <c r="L606" s="2" t="s">
        <v>1734</v>
      </c>
      <c r="M606" s="13" t="s">
        <v>1726</v>
      </c>
      <c r="N606" s="13" t="s">
        <v>1787</v>
      </c>
      <c r="O606" s="13" t="s">
        <v>1989</v>
      </c>
      <c r="P606" s="13" t="s">
        <v>1790</v>
      </c>
      <c r="Q606" s="12">
        <v>2</v>
      </c>
      <c r="R606" s="13" t="s">
        <v>1797</v>
      </c>
      <c r="S606" s="13" t="s">
        <v>1793</v>
      </c>
      <c r="T606" s="17">
        <v>27613</v>
      </c>
      <c r="U606" s="17">
        <v>34553</v>
      </c>
      <c r="V606" s="17">
        <v>41858</v>
      </c>
      <c r="W606" s="17" t="s">
        <v>1798</v>
      </c>
      <c r="X606" s="17" t="s">
        <v>1997</v>
      </c>
      <c r="Y606" s="13">
        <f t="shared" ca="1" si="57"/>
        <v>39659</v>
      </c>
      <c r="Z606" s="13">
        <v>0</v>
      </c>
      <c r="AA606" s="30" t="str">
        <f t="shared" si="54"/>
        <v>Production</v>
      </c>
    </row>
    <row r="607" spans="1:27" ht="14.4" x14ac:dyDescent="0.3">
      <c r="A607" s="13">
        <v>670</v>
      </c>
      <c r="B607" s="13">
        <v>670</v>
      </c>
      <c r="C607" s="13" t="s">
        <v>1204</v>
      </c>
      <c r="D607" s="13" t="s">
        <v>2032</v>
      </c>
      <c r="E607" s="13" t="str">
        <f t="shared" si="55"/>
        <v>Zenia.a Wall@bnna.com</v>
      </c>
      <c r="F607" s="13" t="s">
        <v>1668</v>
      </c>
      <c r="G607" s="20" t="s">
        <v>1820</v>
      </c>
      <c r="H607" s="13" t="s">
        <v>1821</v>
      </c>
      <c r="I607" s="20" t="s">
        <v>1825</v>
      </c>
      <c r="J607" s="13" t="s">
        <v>1732</v>
      </c>
      <c r="K607" s="13" t="s">
        <v>1733</v>
      </c>
      <c r="L607" s="2" t="s">
        <v>1734</v>
      </c>
      <c r="M607" s="13" t="s">
        <v>1726</v>
      </c>
      <c r="N607" s="13" t="s">
        <v>1787</v>
      </c>
      <c r="O607" s="13" t="s">
        <v>1989</v>
      </c>
      <c r="P607" s="13" t="s">
        <v>1790</v>
      </c>
      <c r="Q607" s="12">
        <v>2</v>
      </c>
      <c r="R607" s="13" t="s">
        <v>1799</v>
      </c>
      <c r="S607" s="13" t="s">
        <v>1796</v>
      </c>
      <c r="T607" s="17">
        <v>22746</v>
      </c>
      <c r="U607" s="17">
        <v>36626</v>
      </c>
      <c r="V607" s="17">
        <v>41739</v>
      </c>
      <c r="W607" s="17" t="s">
        <v>1989</v>
      </c>
      <c r="X607" s="17" t="s">
        <v>1998</v>
      </c>
      <c r="Y607" s="13">
        <f t="shared" ca="1" si="57"/>
        <v>51457</v>
      </c>
      <c r="Z607" s="13">
        <v>0</v>
      </c>
      <c r="AA607" s="30" t="str">
        <f t="shared" si="54"/>
        <v>Production</v>
      </c>
    </row>
    <row r="608" spans="1:27" ht="14.4" x14ac:dyDescent="0.3">
      <c r="A608" s="13">
        <v>671</v>
      </c>
      <c r="B608" s="13">
        <v>671</v>
      </c>
      <c r="C608" s="1" t="s">
        <v>1441</v>
      </c>
      <c r="D608" s="13" t="s">
        <v>2032</v>
      </c>
      <c r="E608" s="13" t="str">
        <f t="shared" si="55"/>
        <v>Sage.rsons@bnna.com</v>
      </c>
      <c r="F608" s="13" t="s">
        <v>1668</v>
      </c>
      <c r="G608" s="13" t="s">
        <v>1820</v>
      </c>
      <c r="H608" s="13" t="s">
        <v>1829</v>
      </c>
      <c r="I608" s="13" t="s">
        <v>1830</v>
      </c>
      <c r="J608" s="13" t="s">
        <v>1732</v>
      </c>
      <c r="K608" s="13" t="s">
        <v>1733</v>
      </c>
      <c r="L608" s="2" t="s">
        <v>1734</v>
      </c>
      <c r="M608" s="13" t="s">
        <v>1726</v>
      </c>
      <c r="N608" s="13" t="s">
        <v>1787</v>
      </c>
      <c r="O608" s="13" t="s">
        <v>1989</v>
      </c>
      <c r="P608" s="13" t="s">
        <v>1790</v>
      </c>
      <c r="Q608" s="12">
        <v>2</v>
      </c>
      <c r="R608" s="13" t="s">
        <v>1799</v>
      </c>
      <c r="S608" s="13" t="s">
        <v>1795</v>
      </c>
      <c r="T608" s="17">
        <v>23253</v>
      </c>
      <c r="U608" s="17">
        <v>39324</v>
      </c>
      <c r="V608" s="17">
        <v>41881</v>
      </c>
      <c r="W608" s="17" t="s">
        <v>1798</v>
      </c>
      <c r="X608" s="17" t="s">
        <v>1998</v>
      </c>
      <c r="Y608" s="13">
        <f t="shared" ca="1" si="57"/>
        <v>56552</v>
      </c>
      <c r="Z608" s="13">
        <v>0</v>
      </c>
      <c r="AA608" s="30" t="str">
        <f t="shared" si="54"/>
        <v>Production</v>
      </c>
    </row>
    <row r="609" spans="1:27" ht="14.4" x14ac:dyDescent="0.3">
      <c r="A609" s="13">
        <v>672</v>
      </c>
      <c r="B609" s="13">
        <v>672</v>
      </c>
      <c r="C609" s="1" t="s">
        <v>1307</v>
      </c>
      <c r="D609" s="13" t="s">
        <v>2032</v>
      </c>
      <c r="E609" s="13" t="str">
        <f t="shared" si="55"/>
        <v>Dylan.caster@bnna.com</v>
      </c>
      <c r="F609" s="13" t="s">
        <v>1667</v>
      </c>
      <c r="G609" s="13" t="s">
        <v>1820</v>
      </c>
      <c r="H609" s="13" t="s">
        <v>1823</v>
      </c>
      <c r="I609" s="13" t="s">
        <v>1824</v>
      </c>
      <c r="J609" s="13" t="s">
        <v>1732</v>
      </c>
      <c r="K609" s="20" t="s">
        <v>1733</v>
      </c>
      <c r="L609" s="2" t="s">
        <v>1734</v>
      </c>
      <c r="M609" s="20" t="s">
        <v>1726</v>
      </c>
      <c r="N609" s="13" t="s">
        <v>1787</v>
      </c>
      <c r="O609" s="13" t="s">
        <v>1989</v>
      </c>
      <c r="P609" s="13" t="s">
        <v>1790</v>
      </c>
      <c r="Q609" s="12">
        <v>2</v>
      </c>
      <c r="R609" s="13" t="s">
        <v>1799</v>
      </c>
      <c r="S609" s="13" t="s">
        <v>1795</v>
      </c>
      <c r="T609" s="17">
        <v>27633</v>
      </c>
      <c r="U609" s="17">
        <v>41513</v>
      </c>
      <c r="V609" s="17">
        <v>41878</v>
      </c>
      <c r="W609" s="17" t="s">
        <v>1798</v>
      </c>
      <c r="X609" s="17" t="s">
        <v>1997</v>
      </c>
      <c r="Y609" s="13">
        <f t="shared" ca="1" si="57"/>
        <v>38441</v>
      </c>
      <c r="Z609" s="13">
        <v>0</v>
      </c>
      <c r="AA609" s="30" t="str">
        <f t="shared" si="54"/>
        <v>Production</v>
      </c>
    </row>
    <row r="610" spans="1:27" ht="14.4" x14ac:dyDescent="0.3">
      <c r="A610" s="13">
        <v>673</v>
      </c>
      <c r="B610" s="13">
        <v>673</v>
      </c>
      <c r="C610" s="1" t="s">
        <v>1621</v>
      </c>
      <c r="D610" s="13" t="s">
        <v>2032</v>
      </c>
      <c r="E610" s="13" t="str">
        <f t="shared" si="55"/>
        <v>Veronica.ca Harris@bnna.com</v>
      </c>
      <c r="F610" s="13" t="s">
        <v>1668</v>
      </c>
      <c r="G610" s="20" t="s">
        <v>1820</v>
      </c>
      <c r="H610" s="13" t="s">
        <v>1821</v>
      </c>
      <c r="I610" s="20" t="s">
        <v>1822</v>
      </c>
      <c r="J610" s="13" t="s">
        <v>1732</v>
      </c>
      <c r="K610" s="13" t="s">
        <v>1733</v>
      </c>
      <c r="L610" s="2" t="s">
        <v>1734</v>
      </c>
      <c r="M610" s="13" t="s">
        <v>1726</v>
      </c>
      <c r="N610" s="13" t="s">
        <v>1788</v>
      </c>
      <c r="O610" s="15" t="s">
        <v>1798</v>
      </c>
      <c r="P610" s="15" t="s">
        <v>1784</v>
      </c>
      <c r="Q610" s="12">
        <v>5</v>
      </c>
      <c r="R610" s="13" t="s">
        <v>1785</v>
      </c>
      <c r="S610" s="13" t="s">
        <v>1792</v>
      </c>
      <c r="T610" s="17">
        <v>21954</v>
      </c>
      <c r="U610" s="17">
        <v>35834</v>
      </c>
      <c r="V610" s="17">
        <v>41678</v>
      </c>
      <c r="W610" s="17" t="s">
        <v>1798</v>
      </c>
      <c r="X610" s="17" t="s">
        <v>1997</v>
      </c>
      <c r="Y610" s="13">
        <f ca="1">RANDBETWEEN(65000,100000)</f>
        <v>68693</v>
      </c>
      <c r="Z610" s="13">
        <f ca="1">RANDBETWEEN(2500,15000)</f>
        <v>2758</v>
      </c>
      <c r="AA610" s="30" t="str">
        <f t="shared" si="54"/>
        <v>Production</v>
      </c>
    </row>
    <row r="611" spans="1:27" ht="14.4" x14ac:dyDescent="0.3">
      <c r="A611" s="13">
        <v>674</v>
      </c>
      <c r="B611" s="13">
        <v>674</v>
      </c>
      <c r="C611" s="13" t="s">
        <v>92</v>
      </c>
      <c r="D611" s="13" t="s">
        <v>2032</v>
      </c>
      <c r="E611" s="13" t="str">
        <f t="shared" si="55"/>
        <v>Joshua. Dillon@bnna.com</v>
      </c>
      <c r="F611" s="13" t="s">
        <v>1667</v>
      </c>
      <c r="G611" s="13" t="s">
        <v>1820</v>
      </c>
      <c r="H611" s="13" t="s">
        <v>1823</v>
      </c>
      <c r="I611" s="13" t="s">
        <v>1826</v>
      </c>
      <c r="J611" s="13" t="s">
        <v>1732</v>
      </c>
      <c r="K611" s="20" t="s">
        <v>1773</v>
      </c>
      <c r="L611" s="7" t="s">
        <v>1769</v>
      </c>
      <c r="M611" s="20" t="s">
        <v>1769</v>
      </c>
      <c r="N611" s="13" t="s">
        <v>1788</v>
      </c>
      <c r="O611" s="15" t="s">
        <v>1798</v>
      </c>
      <c r="P611" s="15" t="s">
        <v>1784</v>
      </c>
      <c r="Q611" s="12">
        <v>6</v>
      </c>
      <c r="R611" s="13" t="s">
        <v>1785</v>
      </c>
      <c r="S611" s="13" t="s">
        <v>1794</v>
      </c>
      <c r="T611" s="17">
        <v>24355</v>
      </c>
      <c r="U611" s="17">
        <v>39696</v>
      </c>
      <c r="V611" s="17">
        <v>41887</v>
      </c>
      <c r="W611" s="17" t="s">
        <v>1798</v>
      </c>
      <c r="X611" s="17" t="s">
        <v>1991</v>
      </c>
      <c r="Y611" s="13">
        <f ca="1">RANDBETWEEN(75000,125000)</f>
        <v>83127</v>
      </c>
      <c r="Z611" s="13">
        <f ca="1">RANDBETWEEN(5000,25000)</f>
        <v>18705</v>
      </c>
      <c r="AA611" s="30" t="str">
        <f t="shared" si="54"/>
        <v>Production</v>
      </c>
    </row>
    <row r="612" spans="1:27" ht="14.4" x14ac:dyDescent="0.3">
      <c r="A612" s="13">
        <v>675</v>
      </c>
      <c r="B612" s="13">
        <v>675</v>
      </c>
      <c r="C612" s="13" t="s">
        <v>1034</v>
      </c>
      <c r="D612" s="13" t="s">
        <v>2032</v>
      </c>
      <c r="E612" s="13" t="str">
        <f t="shared" si="55"/>
        <v>Sean.lahan@bnna.com</v>
      </c>
      <c r="F612" s="13" t="s">
        <v>1667</v>
      </c>
      <c r="G612" s="13" t="s">
        <v>1820</v>
      </c>
      <c r="H612" s="13" t="s">
        <v>1823</v>
      </c>
      <c r="I612" s="13" t="s">
        <v>1824</v>
      </c>
      <c r="J612" s="13" t="s">
        <v>1732</v>
      </c>
      <c r="K612" s="20" t="s">
        <v>1773</v>
      </c>
      <c r="L612" s="7" t="s">
        <v>1769</v>
      </c>
      <c r="M612" s="20" t="s">
        <v>1769</v>
      </c>
      <c r="N612" s="13" t="s">
        <v>1787</v>
      </c>
      <c r="O612" s="13" t="s">
        <v>1989</v>
      </c>
      <c r="P612" s="13" t="s">
        <v>1784</v>
      </c>
      <c r="Q612" s="12">
        <v>3</v>
      </c>
      <c r="R612" s="13" t="s">
        <v>1797</v>
      </c>
      <c r="S612" s="13" t="s">
        <v>1795</v>
      </c>
      <c r="T612" s="17">
        <v>22942</v>
      </c>
      <c r="U612" s="17">
        <v>39744</v>
      </c>
      <c r="V612" s="17">
        <v>41935</v>
      </c>
      <c r="W612" s="17" t="s">
        <v>1798</v>
      </c>
      <c r="X612" s="17" t="s">
        <v>1998</v>
      </c>
      <c r="Y612" s="13">
        <f ca="1">RANDBETWEEN(35000,65000)</f>
        <v>56663</v>
      </c>
      <c r="Z612" s="13">
        <f ca="1">RANDBETWEEN(0,3000)</f>
        <v>1075</v>
      </c>
      <c r="AA612" s="30" t="str">
        <f t="shared" si="54"/>
        <v>Production</v>
      </c>
    </row>
    <row r="613" spans="1:27" ht="14.4" x14ac:dyDescent="0.3">
      <c r="A613" s="13">
        <v>676</v>
      </c>
      <c r="B613" s="13">
        <v>676</v>
      </c>
      <c r="C613" s="13" t="s">
        <v>660</v>
      </c>
      <c r="D613" s="13" t="s">
        <v>2032</v>
      </c>
      <c r="E613" s="13" t="str">
        <f t="shared" si="55"/>
        <v>Perry.Thomas@bnna.com</v>
      </c>
      <c r="F613" s="13" t="s">
        <v>1667</v>
      </c>
      <c r="G613" s="20" t="s">
        <v>1820</v>
      </c>
      <c r="H613" s="13" t="s">
        <v>1821</v>
      </c>
      <c r="I613" s="20" t="s">
        <v>1822</v>
      </c>
      <c r="J613" s="13" t="s">
        <v>1732</v>
      </c>
      <c r="K613" s="13" t="s">
        <v>1773</v>
      </c>
      <c r="L613" s="7" t="s">
        <v>1769</v>
      </c>
      <c r="M613" s="13" t="s">
        <v>1769</v>
      </c>
      <c r="N613" s="13" t="s">
        <v>1788</v>
      </c>
      <c r="O613" s="15" t="s">
        <v>1798</v>
      </c>
      <c r="P613" s="13" t="s">
        <v>1784</v>
      </c>
      <c r="Q613" s="12">
        <v>5</v>
      </c>
      <c r="R613" s="13" t="s">
        <v>1797</v>
      </c>
      <c r="S613" s="13" t="s">
        <v>1792</v>
      </c>
      <c r="T613" s="17">
        <v>25842</v>
      </c>
      <c r="U613" s="17">
        <v>33512</v>
      </c>
      <c r="V613" s="17">
        <v>41913</v>
      </c>
      <c r="W613" s="17" t="s">
        <v>1798</v>
      </c>
      <c r="X613" s="17" t="s">
        <v>1992</v>
      </c>
      <c r="Y613" s="13">
        <f ca="1">RANDBETWEEN(65000,100000)</f>
        <v>77174</v>
      </c>
      <c r="Z613" s="13">
        <f ca="1">RANDBETWEEN(2500,15000)</f>
        <v>10908</v>
      </c>
      <c r="AA613" s="30" t="str">
        <f t="shared" si="54"/>
        <v>Production</v>
      </c>
    </row>
    <row r="614" spans="1:27" ht="14.4" x14ac:dyDescent="0.3">
      <c r="A614" s="13">
        <v>677</v>
      </c>
      <c r="B614" s="13">
        <v>677</v>
      </c>
      <c r="C614" s="13" t="s">
        <v>744</v>
      </c>
      <c r="D614" s="13" t="s">
        <v>2032</v>
      </c>
      <c r="E614" s="13" t="str">
        <f t="shared" si="55"/>
        <v>Xianghe.nghe Ong@bnna.com</v>
      </c>
      <c r="F614" s="13" t="s">
        <v>1669</v>
      </c>
      <c r="G614" s="13" t="s">
        <v>1820</v>
      </c>
      <c r="H614" s="13" t="s">
        <v>1823</v>
      </c>
      <c r="I614" s="13" t="s">
        <v>1824</v>
      </c>
      <c r="J614" s="13" t="s">
        <v>1732</v>
      </c>
      <c r="K614" s="20" t="s">
        <v>1773</v>
      </c>
      <c r="L614" s="7" t="s">
        <v>1769</v>
      </c>
      <c r="M614" s="20" t="s">
        <v>1769</v>
      </c>
      <c r="N614" s="13" t="s">
        <v>1787</v>
      </c>
      <c r="O614" s="13" t="s">
        <v>1989</v>
      </c>
      <c r="P614" s="13" t="s">
        <v>1784</v>
      </c>
      <c r="Q614" s="12">
        <v>3</v>
      </c>
      <c r="R614" s="13" t="s">
        <v>1797</v>
      </c>
      <c r="S614" s="13" t="s">
        <v>1794</v>
      </c>
      <c r="T614" s="17">
        <v>27119</v>
      </c>
      <c r="U614" s="17">
        <v>39538</v>
      </c>
      <c r="V614" s="17">
        <v>41729</v>
      </c>
      <c r="W614" s="17" t="s">
        <v>1798</v>
      </c>
      <c r="X614" s="17" t="s">
        <v>1998</v>
      </c>
      <c r="Y614" s="13">
        <f t="shared" ref="Y614:Y624" ca="1" si="58">RANDBETWEEN(35000,65000)</f>
        <v>53437</v>
      </c>
      <c r="Z614" s="13">
        <f ca="1">RANDBETWEEN(2500,10000)</f>
        <v>2688</v>
      </c>
      <c r="AA614" s="30" t="str">
        <f t="shared" si="54"/>
        <v>Production</v>
      </c>
    </row>
    <row r="615" spans="1:27" ht="14.4" x14ac:dyDescent="0.3">
      <c r="A615" s="13">
        <v>678</v>
      </c>
      <c r="B615" s="13">
        <v>678</v>
      </c>
      <c r="C615" s="13" t="s">
        <v>86</v>
      </c>
      <c r="D615" s="13" t="s">
        <v>2032</v>
      </c>
      <c r="E615" s="13" t="str">
        <f t="shared" si="55"/>
        <v>Alex.iting@bnna.com</v>
      </c>
      <c r="F615" s="13" t="s">
        <v>1667</v>
      </c>
      <c r="G615" s="13" t="s">
        <v>1820</v>
      </c>
      <c r="H615" s="13" t="s">
        <v>1823</v>
      </c>
      <c r="I615" s="13" t="s">
        <v>1824</v>
      </c>
      <c r="J615" s="13" t="s">
        <v>1732</v>
      </c>
      <c r="K615" s="20" t="s">
        <v>1773</v>
      </c>
      <c r="L615" s="7" t="s">
        <v>1769</v>
      </c>
      <c r="M615" s="20" t="s">
        <v>1769</v>
      </c>
      <c r="N615" s="13" t="s">
        <v>1787</v>
      </c>
      <c r="O615" s="13" t="s">
        <v>1989</v>
      </c>
      <c r="P615" s="13" t="s">
        <v>1784</v>
      </c>
      <c r="Q615" s="12">
        <v>3</v>
      </c>
      <c r="R615" s="13" t="s">
        <v>1797</v>
      </c>
      <c r="S615" s="13" t="s">
        <v>1791</v>
      </c>
      <c r="T615" s="17">
        <v>29375</v>
      </c>
      <c r="U615" s="17">
        <v>39602</v>
      </c>
      <c r="V615" s="17">
        <v>41793</v>
      </c>
      <c r="W615" s="17" t="s">
        <v>1798</v>
      </c>
      <c r="X615" s="17" t="s">
        <v>1997</v>
      </c>
      <c r="Y615" s="13">
        <f t="shared" ca="1" si="58"/>
        <v>40354</v>
      </c>
      <c r="Z615" s="13">
        <f ca="1">RANDBETWEEN(0,3000)</f>
        <v>2878</v>
      </c>
      <c r="AA615" s="30" t="str">
        <f t="shared" si="54"/>
        <v>Production</v>
      </c>
    </row>
    <row r="616" spans="1:27" ht="14.4" x14ac:dyDescent="0.3">
      <c r="A616" s="13">
        <v>679</v>
      </c>
      <c r="B616" s="13">
        <v>679</v>
      </c>
      <c r="C616" s="13" t="s">
        <v>1192</v>
      </c>
      <c r="D616" s="13" t="s">
        <v>2032</v>
      </c>
      <c r="E616" s="13" t="str">
        <f t="shared" si="55"/>
        <v>Francesca.sca Murphy@bnna.com</v>
      </c>
      <c r="F616" s="13" t="s">
        <v>1668</v>
      </c>
      <c r="G616" s="13" t="s">
        <v>1820</v>
      </c>
      <c r="H616" s="13" t="s">
        <v>1823</v>
      </c>
      <c r="I616" s="13" t="s">
        <v>1824</v>
      </c>
      <c r="J616" s="13" t="s">
        <v>1732</v>
      </c>
      <c r="K616" s="20" t="s">
        <v>1773</v>
      </c>
      <c r="L616" s="7" t="s">
        <v>1769</v>
      </c>
      <c r="M616" s="20" t="s">
        <v>1769</v>
      </c>
      <c r="N616" s="13" t="s">
        <v>1787</v>
      </c>
      <c r="O616" s="13" t="s">
        <v>1989</v>
      </c>
      <c r="P616" s="13" t="s">
        <v>1784</v>
      </c>
      <c r="Q616" s="12">
        <v>3</v>
      </c>
      <c r="R616" s="13" t="s">
        <v>1797</v>
      </c>
      <c r="S616" s="13" t="s">
        <v>1794</v>
      </c>
      <c r="T616" s="17">
        <v>24324</v>
      </c>
      <c r="U616" s="17">
        <v>34551</v>
      </c>
      <c r="V616" s="17">
        <v>41856</v>
      </c>
      <c r="W616" s="17" t="s">
        <v>1798</v>
      </c>
      <c r="X616" s="17" t="s">
        <v>1991</v>
      </c>
      <c r="Y616" s="13">
        <f t="shared" ca="1" si="58"/>
        <v>49822</v>
      </c>
      <c r="Z616" s="13">
        <f ca="1">RANDBETWEEN(0,3000)</f>
        <v>2489</v>
      </c>
      <c r="AA616" s="30" t="str">
        <f t="shared" si="54"/>
        <v>Production</v>
      </c>
    </row>
    <row r="617" spans="1:27" ht="14.4" x14ac:dyDescent="0.3">
      <c r="A617" s="13">
        <v>680</v>
      </c>
      <c r="B617" s="13">
        <v>680</v>
      </c>
      <c r="C617" s="13" t="s">
        <v>435</v>
      </c>
      <c r="D617" s="13" t="s">
        <v>2032</v>
      </c>
      <c r="E617" s="13" t="str">
        <f t="shared" si="55"/>
        <v>George.landers@bnna.com</v>
      </c>
      <c r="F617" s="13" t="s">
        <v>1667</v>
      </c>
      <c r="G617" s="13" t="s">
        <v>1820</v>
      </c>
      <c r="H617" s="13" t="s">
        <v>1823</v>
      </c>
      <c r="I617" s="13" t="s">
        <v>1824</v>
      </c>
      <c r="J617" s="13" t="s">
        <v>1732</v>
      </c>
      <c r="K617" s="20" t="s">
        <v>1773</v>
      </c>
      <c r="L617" s="7" t="s">
        <v>1769</v>
      </c>
      <c r="M617" s="20" t="s">
        <v>1769</v>
      </c>
      <c r="N617" s="13" t="s">
        <v>1787</v>
      </c>
      <c r="O617" s="13" t="s">
        <v>1989</v>
      </c>
      <c r="P617" s="13" t="s">
        <v>1784</v>
      </c>
      <c r="Q617" s="12">
        <v>3</v>
      </c>
      <c r="R617" s="13" t="s">
        <v>1797</v>
      </c>
      <c r="S617" s="13" t="s">
        <v>1793</v>
      </c>
      <c r="T617" s="17">
        <v>22670</v>
      </c>
      <c r="U617" s="17">
        <v>38376</v>
      </c>
      <c r="V617" s="17">
        <v>41663</v>
      </c>
      <c r="W617" s="17" t="s">
        <v>1798</v>
      </c>
      <c r="X617" s="17" t="s">
        <v>1991</v>
      </c>
      <c r="Y617" s="13">
        <f t="shared" ca="1" si="58"/>
        <v>60609</v>
      </c>
      <c r="Z617" s="13">
        <f ca="1">RANDBETWEEN(0,3000)</f>
        <v>2226</v>
      </c>
      <c r="AA617" s="30" t="str">
        <f t="shared" si="54"/>
        <v>Production</v>
      </c>
    </row>
    <row r="618" spans="1:27" ht="14.4" x14ac:dyDescent="0.3">
      <c r="A618" s="13">
        <v>681</v>
      </c>
      <c r="B618" s="13">
        <v>681</v>
      </c>
      <c r="C618" s="13" t="s">
        <v>592</v>
      </c>
      <c r="D618" s="13" t="s">
        <v>2032</v>
      </c>
      <c r="E618" s="13" t="str">
        <f t="shared" si="55"/>
        <v>Lucien.ertrand@bnna.com</v>
      </c>
      <c r="F618" s="13" t="s">
        <v>1668</v>
      </c>
      <c r="G618" s="20" t="s">
        <v>1820</v>
      </c>
      <c r="H618" s="13" t="s">
        <v>1821</v>
      </c>
      <c r="I618" s="20" t="s">
        <v>1825</v>
      </c>
      <c r="J618" s="13" t="s">
        <v>1732</v>
      </c>
      <c r="K618" s="13" t="s">
        <v>1773</v>
      </c>
      <c r="L618" s="7" t="s">
        <v>1769</v>
      </c>
      <c r="M618" s="13" t="s">
        <v>1769</v>
      </c>
      <c r="N618" s="13" t="s">
        <v>1787</v>
      </c>
      <c r="O618" s="13" t="s">
        <v>1989</v>
      </c>
      <c r="P618" s="13" t="s">
        <v>1784</v>
      </c>
      <c r="Q618" s="12">
        <v>3</v>
      </c>
      <c r="R618" s="13" t="s">
        <v>1799</v>
      </c>
      <c r="S618" s="13" t="s">
        <v>1796</v>
      </c>
      <c r="T618" s="17">
        <v>25288</v>
      </c>
      <c r="U618" s="17">
        <v>40628</v>
      </c>
      <c r="V618" s="17">
        <v>41724</v>
      </c>
      <c r="W618" s="17" t="s">
        <v>1798</v>
      </c>
      <c r="X618" s="17" t="s">
        <v>1993</v>
      </c>
      <c r="Y618" s="13">
        <f t="shared" ca="1" si="58"/>
        <v>38913</v>
      </c>
      <c r="Z618" s="13">
        <f ca="1">RANDBETWEEN(0,3000)</f>
        <v>39</v>
      </c>
      <c r="AA618" s="30" t="str">
        <f t="shared" si="54"/>
        <v>Production</v>
      </c>
    </row>
    <row r="619" spans="1:27" ht="14.4" x14ac:dyDescent="0.3">
      <c r="A619" s="13">
        <v>682</v>
      </c>
      <c r="B619" s="13">
        <v>682</v>
      </c>
      <c r="C619" s="13" t="s">
        <v>740</v>
      </c>
      <c r="D619" s="13" t="s">
        <v>2032</v>
      </c>
      <c r="E619" s="13" t="str">
        <f t="shared" si="55"/>
        <v>Wu.Gao@bnna.com</v>
      </c>
      <c r="F619" s="13" t="s">
        <v>1667</v>
      </c>
      <c r="G619" s="20" t="s">
        <v>1820</v>
      </c>
      <c r="H619" s="20" t="s">
        <v>1833</v>
      </c>
      <c r="I619" s="13" t="s">
        <v>1836</v>
      </c>
      <c r="J619" s="13" t="s">
        <v>1732</v>
      </c>
      <c r="K619" s="13" t="s">
        <v>1773</v>
      </c>
      <c r="L619" s="7" t="s">
        <v>1769</v>
      </c>
      <c r="M619" s="13" t="s">
        <v>1769</v>
      </c>
      <c r="N619" s="13" t="s">
        <v>1787</v>
      </c>
      <c r="O619" s="15" t="s">
        <v>1989</v>
      </c>
      <c r="P619" s="13" t="s">
        <v>1790</v>
      </c>
      <c r="Q619" s="12">
        <f ca="1">RANDBETWEEN(1,2)</f>
        <v>1</v>
      </c>
      <c r="R619" s="13" t="s">
        <v>1799</v>
      </c>
      <c r="S619" s="13" t="s">
        <v>1795</v>
      </c>
      <c r="T619" s="17">
        <v>27808</v>
      </c>
      <c r="U619" s="17">
        <v>36574</v>
      </c>
      <c r="V619" s="17">
        <v>41688</v>
      </c>
      <c r="W619" s="17" t="s">
        <v>1798</v>
      </c>
      <c r="X619" s="17" t="s">
        <v>1991</v>
      </c>
      <c r="Y619" s="13">
        <f t="shared" ca="1" si="58"/>
        <v>57657</v>
      </c>
      <c r="Z619" s="13">
        <v>0</v>
      </c>
      <c r="AA619" s="30" t="str">
        <f t="shared" si="54"/>
        <v>Production</v>
      </c>
    </row>
    <row r="620" spans="1:27" ht="14.4" x14ac:dyDescent="0.3">
      <c r="A620" s="13">
        <v>683</v>
      </c>
      <c r="B620" s="13">
        <v>683</v>
      </c>
      <c r="C620" s="13" t="s">
        <v>491</v>
      </c>
      <c r="D620" s="13" t="s">
        <v>2032</v>
      </c>
      <c r="E620" s="13" t="str">
        <f t="shared" si="55"/>
        <v>Jamalli.i Oneill@bnna.com</v>
      </c>
      <c r="F620" s="13" t="s">
        <v>1668</v>
      </c>
      <c r="G620" s="13" t="s">
        <v>1820</v>
      </c>
      <c r="H620" s="13" t="s">
        <v>1823</v>
      </c>
      <c r="I620" s="13" t="s">
        <v>1824</v>
      </c>
      <c r="J620" s="13" t="s">
        <v>1732</v>
      </c>
      <c r="K620" s="20" t="s">
        <v>1773</v>
      </c>
      <c r="L620" s="7" t="s">
        <v>1769</v>
      </c>
      <c r="M620" s="20" t="s">
        <v>1769</v>
      </c>
      <c r="N620" s="13" t="s">
        <v>1787</v>
      </c>
      <c r="O620" s="13" t="s">
        <v>1989</v>
      </c>
      <c r="P620" s="13" t="s">
        <v>1784</v>
      </c>
      <c r="Q620" s="12">
        <v>3</v>
      </c>
      <c r="R620" s="13" t="s">
        <v>1785</v>
      </c>
      <c r="S620" s="13" t="s">
        <v>1795</v>
      </c>
      <c r="T620" s="17">
        <v>24522</v>
      </c>
      <c r="U620" s="17">
        <v>39497</v>
      </c>
      <c r="V620" s="17">
        <v>41689</v>
      </c>
      <c r="W620" s="17" t="s">
        <v>1798</v>
      </c>
      <c r="X620" s="17" t="s">
        <v>1997</v>
      </c>
      <c r="Y620" s="13">
        <f t="shared" ca="1" si="58"/>
        <v>45974</v>
      </c>
      <c r="Z620" s="13">
        <f ca="1">RANDBETWEEN(0,3000)</f>
        <v>1855</v>
      </c>
      <c r="AA620" s="30" t="str">
        <f t="shared" si="54"/>
        <v>Production</v>
      </c>
    </row>
    <row r="621" spans="1:27" ht="14.4" x14ac:dyDescent="0.3">
      <c r="A621" s="13">
        <v>684</v>
      </c>
      <c r="B621" s="13">
        <v>684</v>
      </c>
      <c r="C621" s="1" t="s">
        <v>1105</v>
      </c>
      <c r="D621" s="13" t="s">
        <v>2032</v>
      </c>
      <c r="E621" s="13" t="str">
        <f t="shared" si="55"/>
        <v>Gabriel.l Deleon@bnna.com</v>
      </c>
      <c r="F621" s="13" t="s">
        <v>1667</v>
      </c>
      <c r="G621" s="20" t="s">
        <v>1820</v>
      </c>
      <c r="H621" s="13" t="s">
        <v>1823</v>
      </c>
      <c r="I621" s="20" t="s">
        <v>1824</v>
      </c>
      <c r="J621" s="13" t="s">
        <v>1732</v>
      </c>
      <c r="K621" s="20" t="s">
        <v>1773</v>
      </c>
      <c r="L621" s="7" t="s">
        <v>1769</v>
      </c>
      <c r="M621" s="20" t="s">
        <v>1769</v>
      </c>
      <c r="N621" s="13" t="s">
        <v>1787</v>
      </c>
      <c r="O621" s="13" t="s">
        <v>1989</v>
      </c>
      <c r="P621" s="13" t="s">
        <v>1784</v>
      </c>
      <c r="Q621" s="12">
        <v>3</v>
      </c>
      <c r="R621" s="13" t="s">
        <v>1785</v>
      </c>
      <c r="S621" s="13" t="s">
        <v>1795</v>
      </c>
      <c r="T621" s="17">
        <v>20749</v>
      </c>
      <c r="U621" s="17">
        <v>32437</v>
      </c>
      <c r="V621" s="17">
        <v>41933</v>
      </c>
      <c r="W621" s="17" t="s">
        <v>1798</v>
      </c>
      <c r="X621" s="17" t="s">
        <v>1997</v>
      </c>
      <c r="Y621" s="13">
        <f t="shared" ca="1" si="58"/>
        <v>64135</v>
      </c>
      <c r="Z621" s="13">
        <f ca="1">RANDBETWEEN(0,3000)</f>
        <v>2642</v>
      </c>
      <c r="AA621" s="30" t="str">
        <f t="shared" si="54"/>
        <v>Production</v>
      </c>
    </row>
    <row r="622" spans="1:27" ht="14.4" x14ac:dyDescent="0.3">
      <c r="A622" s="13">
        <v>685</v>
      </c>
      <c r="B622" s="13">
        <v>685</v>
      </c>
      <c r="C622" s="1" t="s">
        <v>783</v>
      </c>
      <c r="D622" s="13" t="s">
        <v>2032</v>
      </c>
      <c r="E622" s="13" t="str">
        <f t="shared" si="55"/>
        <v>Cameron. Mcmahon@bnna.com</v>
      </c>
      <c r="F622" s="13" t="s">
        <v>1667</v>
      </c>
      <c r="G622" s="20" t="s">
        <v>1820</v>
      </c>
      <c r="H622" s="13" t="s">
        <v>1821</v>
      </c>
      <c r="I622" s="20" t="s">
        <v>1827</v>
      </c>
      <c r="J622" s="13" t="s">
        <v>1732</v>
      </c>
      <c r="K622" s="13" t="s">
        <v>1773</v>
      </c>
      <c r="L622" s="7" t="s">
        <v>1769</v>
      </c>
      <c r="M622" s="13" t="s">
        <v>1769</v>
      </c>
      <c r="N622" s="13" t="s">
        <v>1787</v>
      </c>
      <c r="O622" s="13" t="s">
        <v>1989</v>
      </c>
      <c r="P622" s="13" t="s">
        <v>1784</v>
      </c>
      <c r="Q622" s="12">
        <v>3</v>
      </c>
      <c r="R622" s="13" t="s">
        <v>1797</v>
      </c>
      <c r="S622" s="13" t="s">
        <v>1794</v>
      </c>
      <c r="T622" s="17">
        <v>24309</v>
      </c>
      <c r="U622" s="17">
        <v>41476</v>
      </c>
      <c r="V622" s="17">
        <v>41841</v>
      </c>
      <c r="W622" s="17" t="s">
        <v>1798</v>
      </c>
      <c r="X622" s="17" t="s">
        <v>1997</v>
      </c>
      <c r="Y622" s="13">
        <f t="shared" ca="1" si="58"/>
        <v>37075</v>
      </c>
      <c r="Z622" s="13">
        <f ca="1">RANDBETWEEN(0,3000)</f>
        <v>1582</v>
      </c>
      <c r="AA622" s="30" t="str">
        <f t="shared" si="54"/>
        <v>Production</v>
      </c>
    </row>
    <row r="623" spans="1:27" ht="14.4" x14ac:dyDescent="0.3">
      <c r="A623" s="13">
        <v>686</v>
      </c>
      <c r="B623" s="13">
        <v>686</v>
      </c>
      <c r="C623" s="1" t="s">
        <v>1458</v>
      </c>
      <c r="D623" s="13" t="s">
        <v>2032</v>
      </c>
      <c r="E623" s="13" t="str">
        <f t="shared" si="55"/>
        <v>Fiona.Deleon@bnna.com</v>
      </c>
      <c r="F623" s="13" t="s">
        <v>1668</v>
      </c>
      <c r="G623" s="20" t="s">
        <v>1820</v>
      </c>
      <c r="H623" s="20" t="s">
        <v>1829</v>
      </c>
      <c r="I623" s="13" t="s">
        <v>1830</v>
      </c>
      <c r="J623" s="13" t="s">
        <v>1732</v>
      </c>
      <c r="K623" s="13" t="s">
        <v>1773</v>
      </c>
      <c r="L623" s="7" t="s">
        <v>1769</v>
      </c>
      <c r="M623" s="13" t="s">
        <v>1769</v>
      </c>
      <c r="N623" s="13" t="s">
        <v>1787</v>
      </c>
      <c r="O623" s="13" t="s">
        <v>1989</v>
      </c>
      <c r="P623" s="13" t="s">
        <v>1784</v>
      </c>
      <c r="Q623" s="12">
        <v>3</v>
      </c>
      <c r="R623" s="13" t="s">
        <v>1797</v>
      </c>
      <c r="S623" s="13" t="s">
        <v>1795</v>
      </c>
      <c r="T623" s="17">
        <v>24478</v>
      </c>
      <c r="U623" s="17">
        <v>36897</v>
      </c>
      <c r="V623" s="17">
        <v>41645</v>
      </c>
      <c r="W623" s="17" t="s">
        <v>1798</v>
      </c>
      <c r="X623" s="17" t="s">
        <v>1994</v>
      </c>
      <c r="Y623" s="13">
        <f t="shared" ca="1" si="58"/>
        <v>35232</v>
      </c>
      <c r="Z623" s="13">
        <f ca="1">RANDBETWEEN(0,3000)</f>
        <v>1561</v>
      </c>
      <c r="AA623" s="30" t="str">
        <f t="shared" si="54"/>
        <v>Production</v>
      </c>
    </row>
    <row r="624" spans="1:27" ht="14.4" x14ac:dyDescent="0.3">
      <c r="A624" s="13">
        <v>687</v>
      </c>
      <c r="B624" s="13">
        <v>687</v>
      </c>
      <c r="C624" s="1" t="s">
        <v>1615</v>
      </c>
      <c r="D624" s="13" t="s">
        <v>2032</v>
      </c>
      <c r="E624" s="13" t="str">
        <f t="shared" si="55"/>
        <v>Bo.fer@bnna.com</v>
      </c>
      <c r="F624" s="13" t="s">
        <v>1668</v>
      </c>
      <c r="G624" s="13" t="s">
        <v>1820</v>
      </c>
      <c r="H624" s="13" t="s">
        <v>1829</v>
      </c>
      <c r="I624" s="13" t="s">
        <v>1830</v>
      </c>
      <c r="J624" s="13" t="s">
        <v>1732</v>
      </c>
      <c r="K624" s="13" t="s">
        <v>1773</v>
      </c>
      <c r="L624" s="7" t="s">
        <v>1769</v>
      </c>
      <c r="M624" s="13" t="s">
        <v>1769</v>
      </c>
      <c r="N624" s="13" t="s">
        <v>1787</v>
      </c>
      <c r="O624" s="13" t="s">
        <v>1989</v>
      </c>
      <c r="P624" s="13" t="s">
        <v>1784</v>
      </c>
      <c r="Q624" s="12">
        <v>3</v>
      </c>
      <c r="R624" s="13" t="s">
        <v>1797</v>
      </c>
      <c r="S624" s="13" t="s">
        <v>1791</v>
      </c>
      <c r="T624" s="17">
        <v>25654</v>
      </c>
      <c r="U624" s="17">
        <v>34785</v>
      </c>
      <c r="V624" s="17">
        <v>41725</v>
      </c>
      <c r="W624" s="17" t="s">
        <v>1798</v>
      </c>
      <c r="X624" s="17" t="s">
        <v>1994</v>
      </c>
      <c r="Y624" s="13">
        <f t="shared" ca="1" si="58"/>
        <v>62114</v>
      </c>
      <c r="Z624" s="13">
        <f ca="1">RANDBETWEEN(0,3000)</f>
        <v>1629</v>
      </c>
      <c r="AA624" s="30" t="str">
        <f t="shared" si="54"/>
        <v>Production</v>
      </c>
    </row>
    <row r="625" spans="1:27" ht="14.4" x14ac:dyDescent="0.3">
      <c r="A625" s="13">
        <v>688</v>
      </c>
      <c r="B625" s="13">
        <v>688</v>
      </c>
      <c r="C625" s="1" t="s">
        <v>1634</v>
      </c>
      <c r="D625" s="13" t="s">
        <v>2032</v>
      </c>
      <c r="E625" s="13" t="str">
        <f t="shared" si="55"/>
        <v>Maggie.Robbins@bnna.com</v>
      </c>
      <c r="F625" s="13" t="s">
        <v>1668</v>
      </c>
      <c r="G625" s="20" t="s">
        <v>1820</v>
      </c>
      <c r="H625" s="13" t="s">
        <v>1821</v>
      </c>
      <c r="I625" s="20" t="s">
        <v>1822</v>
      </c>
      <c r="J625" s="13" t="s">
        <v>1732</v>
      </c>
      <c r="K625" s="13" t="s">
        <v>1738</v>
      </c>
      <c r="L625" s="20"/>
      <c r="M625" s="13" t="s">
        <v>1729</v>
      </c>
      <c r="N625" s="13" t="s">
        <v>1788</v>
      </c>
      <c r="O625" s="15" t="s">
        <v>1798</v>
      </c>
      <c r="P625" s="13" t="s">
        <v>1784</v>
      </c>
      <c r="Q625" s="12">
        <v>6</v>
      </c>
      <c r="R625" s="13" t="s">
        <v>1797</v>
      </c>
      <c r="S625" s="13" t="s">
        <v>1794</v>
      </c>
      <c r="T625" s="17">
        <v>27521</v>
      </c>
      <c r="U625" s="17">
        <v>38479</v>
      </c>
      <c r="V625" s="17">
        <v>41766</v>
      </c>
      <c r="W625" s="17" t="s">
        <v>1798</v>
      </c>
      <c r="X625" s="17" t="s">
        <v>1991</v>
      </c>
      <c r="Y625" s="13">
        <f ca="1">RANDBETWEEN(75000,125000)</f>
        <v>118269</v>
      </c>
      <c r="Z625" s="13">
        <f ca="1">RANDBETWEEN(5000,25000)</f>
        <v>16525</v>
      </c>
      <c r="AA625" s="30" t="str">
        <f t="shared" si="54"/>
        <v>Production</v>
      </c>
    </row>
    <row r="626" spans="1:27" ht="14.4" x14ac:dyDescent="0.3">
      <c r="A626" s="13">
        <v>689</v>
      </c>
      <c r="B626" s="13">
        <v>689</v>
      </c>
      <c r="C626" s="13" t="s">
        <v>269</v>
      </c>
      <c r="D626" s="13" t="s">
        <v>2032</v>
      </c>
      <c r="E626" s="13" t="str">
        <f t="shared" si="55"/>
        <v>Brett. Haley@bnna.com</v>
      </c>
      <c r="F626" s="13" t="s">
        <v>1667</v>
      </c>
      <c r="G626" s="20" t="s">
        <v>1820</v>
      </c>
      <c r="H626" s="13" t="s">
        <v>1829</v>
      </c>
      <c r="I626" s="20" t="s">
        <v>1830</v>
      </c>
      <c r="J626" s="13" t="s">
        <v>1732</v>
      </c>
      <c r="K626" s="13" t="s">
        <v>1738</v>
      </c>
      <c r="L626" s="20"/>
      <c r="M626" s="13" t="s">
        <v>1729</v>
      </c>
      <c r="N626" s="13" t="s">
        <v>1787</v>
      </c>
      <c r="O626" s="13" t="s">
        <v>1989</v>
      </c>
      <c r="P626" s="13" t="s">
        <v>1790</v>
      </c>
      <c r="Q626" s="12">
        <v>2</v>
      </c>
      <c r="R626" s="13" t="s">
        <v>1800</v>
      </c>
      <c r="S626" s="13" t="s">
        <v>1791</v>
      </c>
      <c r="T626" s="17">
        <v>22782</v>
      </c>
      <c r="U626" s="17">
        <v>39218</v>
      </c>
      <c r="V626" s="17">
        <v>41775</v>
      </c>
      <c r="W626" s="17" t="s">
        <v>1798</v>
      </c>
      <c r="X626" s="17" t="s">
        <v>1993</v>
      </c>
      <c r="Y626" s="13">
        <f ca="1">RANDBETWEEN(35000,65000)</f>
        <v>43242</v>
      </c>
      <c r="Z626" s="13">
        <v>0</v>
      </c>
      <c r="AA626" s="30" t="str">
        <f t="shared" si="54"/>
        <v>Production</v>
      </c>
    </row>
    <row r="627" spans="1:27" ht="14.4" x14ac:dyDescent="0.3">
      <c r="A627" s="13">
        <v>690</v>
      </c>
      <c r="B627" s="13">
        <v>690</v>
      </c>
      <c r="C627" s="13" t="s">
        <v>1175</v>
      </c>
      <c r="D627" s="13" t="s">
        <v>2032</v>
      </c>
      <c r="E627" s="13" t="str">
        <f t="shared" si="55"/>
        <v>Rowan.arrera@bnna.com</v>
      </c>
      <c r="F627" s="13" t="s">
        <v>1668</v>
      </c>
      <c r="G627" s="13" t="s">
        <v>1820</v>
      </c>
      <c r="H627" s="13" t="s">
        <v>1829</v>
      </c>
      <c r="I627" s="13" t="s">
        <v>1830</v>
      </c>
      <c r="J627" s="13" t="s">
        <v>1732</v>
      </c>
      <c r="K627" s="20" t="s">
        <v>1738</v>
      </c>
      <c r="L627" s="20"/>
      <c r="M627" s="20" t="s">
        <v>1729</v>
      </c>
      <c r="N627" s="13" t="s">
        <v>1787</v>
      </c>
      <c r="O627" s="13" t="s">
        <v>1989</v>
      </c>
      <c r="P627" s="13" t="s">
        <v>1790</v>
      </c>
      <c r="Q627" s="12">
        <v>2</v>
      </c>
      <c r="R627" s="13" t="s">
        <v>1800</v>
      </c>
      <c r="S627" s="13" t="s">
        <v>1795</v>
      </c>
      <c r="T627" s="17">
        <v>22031</v>
      </c>
      <c r="U627" s="17">
        <v>31162</v>
      </c>
      <c r="V627" s="17">
        <v>41754</v>
      </c>
      <c r="W627" s="17" t="s">
        <v>1798</v>
      </c>
      <c r="X627" s="17" t="s">
        <v>1993</v>
      </c>
      <c r="Y627" s="13">
        <f ca="1">RANDBETWEEN(35000,65000)</f>
        <v>46693</v>
      </c>
      <c r="Z627" s="13">
        <v>0</v>
      </c>
      <c r="AA627" s="30" t="str">
        <f t="shared" si="54"/>
        <v>Production</v>
      </c>
    </row>
    <row r="628" spans="1:27" ht="14.4" x14ac:dyDescent="0.3">
      <c r="A628" s="13">
        <v>691</v>
      </c>
      <c r="B628" s="13">
        <v>691</v>
      </c>
      <c r="C628" s="13" t="s">
        <v>1224</v>
      </c>
      <c r="D628" s="13" t="s">
        <v>2032</v>
      </c>
      <c r="E628" s="13" t="str">
        <f t="shared" si="55"/>
        <v>Carla.a Bray@bnna.com</v>
      </c>
      <c r="F628" s="13" t="s">
        <v>1668</v>
      </c>
      <c r="G628" s="20" t="s">
        <v>1820</v>
      </c>
      <c r="H628" s="13" t="s">
        <v>1821</v>
      </c>
      <c r="I628" s="20" t="s">
        <v>1822</v>
      </c>
      <c r="J628" s="13" t="s">
        <v>1732</v>
      </c>
      <c r="K628" s="13" t="s">
        <v>1738</v>
      </c>
      <c r="L628" s="20"/>
      <c r="M628" s="13" t="s">
        <v>1729</v>
      </c>
      <c r="N628" s="13" t="s">
        <v>1788</v>
      </c>
      <c r="O628" s="15" t="s">
        <v>1798</v>
      </c>
      <c r="P628" s="13" t="s">
        <v>1784</v>
      </c>
      <c r="Q628" s="12">
        <v>7</v>
      </c>
      <c r="R628" s="13" t="s">
        <v>1800</v>
      </c>
      <c r="S628" s="13" t="s">
        <v>1795</v>
      </c>
      <c r="T628" s="17">
        <v>19416</v>
      </c>
      <c r="U628" s="17">
        <v>27086</v>
      </c>
      <c r="V628" s="17">
        <v>41696</v>
      </c>
      <c r="W628" s="17" t="s">
        <v>1798</v>
      </c>
      <c r="X628" s="17" t="s">
        <v>1994</v>
      </c>
      <c r="Y628" s="13">
        <f ca="1">RANDBETWEEN(75000,150000)</f>
        <v>133946</v>
      </c>
      <c r="Z628" s="13">
        <f ca="1">RANDBETWEEN(5000,25000)</f>
        <v>20163</v>
      </c>
      <c r="AA628" s="30" t="str">
        <f t="shared" si="54"/>
        <v>Production</v>
      </c>
    </row>
    <row r="629" spans="1:27" ht="14.4" x14ac:dyDescent="0.3">
      <c r="A629" s="13">
        <v>692</v>
      </c>
      <c r="B629" s="13">
        <v>692</v>
      </c>
      <c r="C629" s="13" t="s">
        <v>698</v>
      </c>
      <c r="D629" s="13" t="s">
        <v>2032</v>
      </c>
      <c r="E629" s="13" t="str">
        <f t="shared" si="55"/>
        <v>Silvano.llessori@bnna.com</v>
      </c>
      <c r="F629" s="13" t="s">
        <v>1668</v>
      </c>
      <c r="G629" s="20" t="s">
        <v>1820</v>
      </c>
      <c r="H629" s="13" t="s">
        <v>1821</v>
      </c>
      <c r="I629" s="20" t="s">
        <v>1827</v>
      </c>
      <c r="J629" s="13" t="s">
        <v>1732</v>
      </c>
      <c r="K629" s="13" t="s">
        <v>1738</v>
      </c>
      <c r="L629" s="20"/>
      <c r="M629" s="13" t="s">
        <v>1729</v>
      </c>
      <c r="N629" s="13" t="s">
        <v>1787</v>
      </c>
      <c r="O629" s="13" t="s">
        <v>1989</v>
      </c>
      <c r="P629" s="13" t="s">
        <v>1790</v>
      </c>
      <c r="Q629" s="12">
        <v>2</v>
      </c>
      <c r="R629" s="13" t="s">
        <v>1797</v>
      </c>
      <c r="S629" s="13" t="s">
        <v>1795</v>
      </c>
      <c r="T629" s="17">
        <v>24356</v>
      </c>
      <c r="U629" s="17">
        <v>41158</v>
      </c>
      <c r="V629" s="17">
        <v>41888</v>
      </c>
      <c r="W629" s="17" t="s">
        <v>1798</v>
      </c>
      <c r="X629" s="17" t="s">
        <v>1994</v>
      </c>
      <c r="Y629" s="13">
        <f ca="1">RANDBETWEEN(35000,65000)</f>
        <v>55434</v>
      </c>
      <c r="Z629" s="13">
        <v>0</v>
      </c>
      <c r="AA629" s="30" t="str">
        <f t="shared" si="54"/>
        <v>Production</v>
      </c>
    </row>
    <row r="630" spans="1:27" ht="14.4" x14ac:dyDescent="0.3">
      <c r="A630" s="13">
        <v>693</v>
      </c>
      <c r="B630" s="13">
        <v>693</v>
      </c>
      <c r="C630" s="13" t="s">
        <v>197</v>
      </c>
      <c r="D630" s="13" t="s">
        <v>2032</v>
      </c>
      <c r="E630" s="13" t="str">
        <f t="shared" si="55"/>
        <v>Armando. Fusillo@bnna.com</v>
      </c>
      <c r="F630" s="13" t="s">
        <v>1668</v>
      </c>
      <c r="G630" s="13" t="s">
        <v>1820</v>
      </c>
      <c r="H630" s="13" t="s">
        <v>1823</v>
      </c>
      <c r="I630" s="13" t="s">
        <v>1824</v>
      </c>
      <c r="J630" s="13" t="s">
        <v>1732</v>
      </c>
      <c r="K630" s="20" t="s">
        <v>1738</v>
      </c>
      <c r="L630" s="20"/>
      <c r="M630" s="20" t="s">
        <v>1729</v>
      </c>
      <c r="N630" s="13" t="s">
        <v>1787</v>
      </c>
      <c r="O630" s="13" t="s">
        <v>1989</v>
      </c>
      <c r="P630" s="13" t="s">
        <v>1790</v>
      </c>
      <c r="Q630" s="12">
        <v>2</v>
      </c>
      <c r="R630" s="13" t="s">
        <v>1797</v>
      </c>
      <c r="S630" s="13" t="s">
        <v>1795</v>
      </c>
      <c r="T630" s="17">
        <v>20999</v>
      </c>
      <c r="U630" s="17">
        <v>35244</v>
      </c>
      <c r="V630" s="17">
        <v>41818</v>
      </c>
      <c r="W630" s="17" t="s">
        <v>1798</v>
      </c>
      <c r="X630" s="17" t="s">
        <v>1991</v>
      </c>
      <c r="Y630" s="13">
        <f ca="1">RANDBETWEEN(35000,65000)</f>
        <v>53311</v>
      </c>
      <c r="Z630" s="13">
        <v>0</v>
      </c>
      <c r="AA630" s="30" t="str">
        <f t="shared" si="54"/>
        <v>Production</v>
      </c>
    </row>
    <row r="631" spans="1:27" ht="14.4" x14ac:dyDescent="0.3">
      <c r="A631" s="13">
        <v>694</v>
      </c>
      <c r="B631" s="13">
        <v>694</v>
      </c>
      <c r="C631" s="13" t="s">
        <v>988</v>
      </c>
      <c r="D631" s="13" t="s">
        <v>2032</v>
      </c>
      <c r="E631" s="13" t="str">
        <f t="shared" si="55"/>
        <v>Matthew. Stanton@bnna.com</v>
      </c>
      <c r="F631" s="13" t="s">
        <v>1667</v>
      </c>
      <c r="G631" s="20" t="s">
        <v>1820</v>
      </c>
      <c r="H631" s="13" t="s">
        <v>1821</v>
      </c>
      <c r="I631" s="20" t="s">
        <v>1825</v>
      </c>
      <c r="J631" s="13" t="s">
        <v>1732</v>
      </c>
      <c r="K631" s="13" t="s">
        <v>1738</v>
      </c>
      <c r="M631" s="13" t="s">
        <v>1729</v>
      </c>
      <c r="N631" s="13" t="s">
        <v>1787</v>
      </c>
      <c r="O631" s="13" t="s">
        <v>1989</v>
      </c>
      <c r="P631" s="13" t="s">
        <v>1790</v>
      </c>
      <c r="Q631" s="12">
        <v>2</v>
      </c>
      <c r="R631" s="13" t="s">
        <v>1797</v>
      </c>
      <c r="S631" s="13" t="s">
        <v>1795</v>
      </c>
      <c r="T631" s="17">
        <v>22378</v>
      </c>
      <c r="U631" s="17">
        <v>38814</v>
      </c>
      <c r="V631" s="17">
        <v>41736</v>
      </c>
      <c r="W631" s="17" t="s">
        <v>1798</v>
      </c>
      <c r="X631" s="17" t="s">
        <v>1993</v>
      </c>
      <c r="Y631" s="13">
        <f ca="1">RANDBETWEEN(35000,65000)</f>
        <v>36718</v>
      </c>
      <c r="Z631" s="13">
        <v>0</v>
      </c>
      <c r="AA631" s="30" t="str">
        <f t="shared" si="54"/>
        <v>Production</v>
      </c>
    </row>
    <row r="632" spans="1:27" ht="14.4" x14ac:dyDescent="0.3">
      <c r="A632" s="13">
        <v>695</v>
      </c>
      <c r="B632" s="13">
        <v>695</v>
      </c>
      <c r="C632" s="1" t="s">
        <v>1493</v>
      </c>
      <c r="D632" s="13" t="s">
        <v>2032</v>
      </c>
      <c r="E632" s="13" t="str">
        <f t="shared" si="55"/>
        <v>Tyler.Porter@bnna.com</v>
      </c>
      <c r="F632" s="13" t="s">
        <v>1667</v>
      </c>
      <c r="G632" s="13" t="s">
        <v>1820</v>
      </c>
      <c r="H632" s="13" t="s">
        <v>1823</v>
      </c>
      <c r="I632" s="13" t="s">
        <v>1824</v>
      </c>
      <c r="J632" s="13" t="s">
        <v>1732</v>
      </c>
      <c r="K632" s="20" t="s">
        <v>1738</v>
      </c>
      <c r="L632" s="20"/>
      <c r="M632" s="20" t="s">
        <v>1729</v>
      </c>
      <c r="N632" s="13" t="s">
        <v>1787</v>
      </c>
      <c r="O632" s="13" t="s">
        <v>1989</v>
      </c>
      <c r="P632" s="13" t="s">
        <v>1784</v>
      </c>
      <c r="Q632" s="12">
        <v>3</v>
      </c>
      <c r="R632" s="13" t="s">
        <v>1797</v>
      </c>
      <c r="S632" s="13" t="s">
        <v>1794</v>
      </c>
      <c r="T632" s="17">
        <v>24392</v>
      </c>
      <c r="U632" s="17">
        <v>38272</v>
      </c>
      <c r="V632" s="17">
        <v>41924</v>
      </c>
      <c r="W632" s="17" t="s">
        <v>1798</v>
      </c>
      <c r="X632" s="17" t="s">
        <v>1995</v>
      </c>
      <c r="Y632" s="13">
        <f ca="1">RANDBETWEEN(35000,65000)</f>
        <v>56626</v>
      </c>
      <c r="Z632" s="13">
        <f ca="1">RANDBETWEEN(0,3000)</f>
        <v>1566</v>
      </c>
      <c r="AA632" s="30" t="str">
        <f t="shared" si="54"/>
        <v>Production</v>
      </c>
    </row>
    <row r="633" spans="1:27" ht="14.4" x14ac:dyDescent="0.3">
      <c r="A633" s="13">
        <v>696</v>
      </c>
      <c r="B633" s="13">
        <v>696</v>
      </c>
      <c r="C633" s="1" t="s">
        <v>1355</v>
      </c>
      <c r="D633" s="13" t="s">
        <v>2032</v>
      </c>
      <c r="E633" s="13" t="str">
        <f t="shared" si="55"/>
        <v>Troy.ravis@bnna.com</v>
      </c>
      <c r="F633" s="13" t="s">
        <v>1667</v>
      </c>
      <c r="G633" s="20" t="s">
        <v>1820</v>
      </c>
      <c r="H633" s="20" t="s">
        <v>1821</v>
      </c>
      <c r="I633" s="20" t="s">
        <v>1822</v>
      </c>
      <c r="J633" s="13" t="s">
        <v>1732</v>
      </c>
      <c r="K633" s="13" t="s">
        <v>1738</v>
      </c>
      <c r="L633" s="20"/>
      <c r="M633" s="13" t="s">
        <v>1729</v>
      </c>
      <c r="N633" s="13" t="s">
        <v>1788</v>
      </c>
      <c r="O633" s="15" t="s">
        <v>1798</v>
      </c>
      <c r="P633" s="15" t="s">
        <v>1784</v>
      </c>
      <c r="Q633" s="12">
        <v>6</v>
      </c>
      <c r="R633" s="13" t="s">
        <v>1797</v>
      </c>
      <c r="S633" s="13" t="s">
        <v>1795</v>
      </c>
      <c r="T633" s="17">
        <v>24184</v>
      </c>
      <c r="U633" s="17">
        <v>38064</v>
      </c>
      <c r="V633" s="17">
        <v>41716</v>
      </c>
      <c r="W633" s="17" t="s">
        <v>1798</v>
      </c>
      <c r="X633" s="17" t="s">
        <v>1995</v>
      </c>
      <c r="Y633" s="13">
        <f ca="1">RANDBETWEEN(75000,125000)</f>
        <v>120328</v>
      </c>
      <c r="Z633" s="13">
        <f ca="1">RANDBETWEEN(5000,25000)</f>
        <v>9783</v>
      </c>
      <c r="AA633" s="30" t="str">
        <f t="shared" si="54"/>
        <v>Production</v>
      </c>
    </row>
    <row r="634" spans="1:27" ht="14.4" x14ac:dyDescent="0.3">
      <c r="A634" s="13">
        <v>697</v>
      </c>
      <c r="B634" s="13">
        <v>697</v>
      </c>
      <c r="C634" s="13" t="s">
        <v>632</v>
      </c>
      <c r="D634" s="13" t="s">
        <v>2032</v>
      </c>
      <c r="E634" s="13" t="str">
        <f t="shared" si="55"/>
        <v>Michel. Martin@bnna.com</v>
      </c>
      <c r="F634" s="13" t="s">
        <v>1668</v>
      </c>
      <c r="G634" s="20" t="s">
        <v>1820</v>
      </c>
      <c r="H634" s="13" t="s">
        <v>1821</v>
      </c>
      <c r="I634" s="20" t="s">
        <v>1822</v>
      </c>
      <c r="J634" s="13" t="s">
        <v>1732</v>
      </c>
      <c r="K634" s="13" t="s">
        <v>1738</v>
      </c>
      <c r="M634" s="13" t="s">
        <v>1729</v>
      </c>
      <c r="N634" s="13" t="s">
        <v>1788</v>
      </c>
      <c r="O634" s="15" t="s">
        <v>1798</v>
      </c>
      <c r="P634" s="15" t="s">
        <v>1784</v>
      </c>
      <c r="Q634" s="12">
        <v>5</v>
      </c>
      <c r="R634" s="13" t="s">
        <v>1785</v>
      </c>
      <c r="S634" s="13" t="s">
        <v>1791</v>
      </c>
      <c r="T634" s="17">
        <v>29615</v>
      </c>
      <c r="U634" s="17">
        <v>39476</v>
      </c>
      <c r="V634" s="17">
        <v>41668</v>
      </c>
      <c r="W634" s="17" t="s">
        <v>1798</v>
      </c>
      <c r="X634" s="17" t="s">
        <v>1995</v>
      </c>
      <c r="Y634" s="13">
        <f ca="1">RANDBETWEEN(65000,100000)</f>
        <v>70195</v>
      </c>
      <c r="Z634" s="13">
        <f ca="1">RANDBETWEEN(2500,15000)</f>
        <v>2597</v>
      </c>
      <c r="AA634" s="30" t="str">
        <f t="shared" si="54"/>
        <v>Production</v>
      </c>
    </row>
    <row r="635" spans="1:27" ht="14.4" x14ac:dyDescent="0.3">
      <c r="A635" s="13">
        <v>698</v>
      </c>
      <c r="B635" s="13">
        <v>698</v>
      </c>
      <c r="C635" s="13" t="s">
        <v>669</v>
      </c>
      <c r="D635" s="13" t="s">
        <v>2032</v>
      </c>
      <c r="E635" s="13" t="str">
        <f t="shared" si="55"/>
        <v>Ra-San.an Yoon@bnna.com</v>
      </c>
      <c r="F635" s="13" t="s">
        <v>1667</v>
      </c>
      <c r="G635" s="13" t="s">
        <v>1820</v>
      </c>
      <c r="H635" s="13" t="s">
        <v>1823</v>
      </c>
      <c r="I635" s="13" t="s">
        <v>1824</v>
      </c>
      <c r="J635" s="13" t="s">
        <v>1732</v>
      </c>
      <c r="K635" s="20" t="s">
        <v>1738</v>
      </c>
      <c r="L635" s="20"/>
      <c r="M635" s="20" t="s">
        <v>1729</v>
      </c>
      <c r="N635" s="13" t="s">
        <v>1787</v>
      </c>
      <c r="O635" s="13" t="s">
        <v>1989</v>
      </c>
      <c r="P635" s="13" t="s">
        <v>1784</v>
      </c>
      <c r="Q635" s="12">
        <v>3</v>
      </c>
      <c r="R635" s="13" t="s">
        <v>1785</v>
      </c>
      <c r="S635" s="13" t="s">
        <v>1791</v>
      </c>
      <c r="T635" s="17">
        <v>21403</v>
      </c>
      <c r="U635" s="17">
        <v>28708</v>
      </c>
      <c r="V635" s="17">
        <v>41857</v>
      </c>
      <c r="W635" s="17" t="s">
        <v>1798</v>
      </c>
      <c r="X635" s="17" t="s">
        <v>1995</v>
      </c>
      <c r="Y635" s="13">
        <f t="shared" ref="Y635:Y652" ca="1" si="59">RANDBETWEEN(35000,65000)</f>
        <v>53663</v>
      </c>
      <c r="Z635" s="13">
        <f ca="1">RANDBETWEEN(0,3000)</f>
        <v>949</v>
      </c>
      <c r="AA635" s="30" t="str">
        <f t="shared" si="54"/>
        <v>Production</v>
      </c>
    </row>
    <row r="636" spans="1:27" ht="14.4" x14ac:dyDescent="0.3">
      <c r="A636" s="13">
        <v>699</v>
      </c>
      <c r="B636" s="13">
        <v>699</v>
      </c>
      <c r="C636" s="13" t="s">
        <v>526</v>
      </c>
      <c r="D636" s="13" t="s">
        <v>2032</v>
      </c>
      <c r="E636" s="13" t="str">
        <f t="shared" si="55"/>
        <v>Julie.ancens@bnna.com</v>
      </c>
      <c r="F636" s="13" t="s">
        <v>1668</v>
      </c>
      <c r="G636" s="20" t="s">
        <v>1820</v>
      </c>
      <c r="H636" s="13" t="s">
        <v>1821</v>
      </c>
      <c r="I636" s="20" t="s">
        <v>1827</v>
      </c>
      <c r="J636" s="13" t="s">
        <v>1732</v>
      </c>
      <c r="K636" s="13" t="s">
        <v>1738</v>
      </c>
      <c r="M636" s="13" t="s">
        <v>1729</v>
      </c>
      <c r="N636" s="13" t="s">
        <v>1787</v>
      </c>
      <c r="O636" s="13" t="s">
        <v>1989</v>
      </c>
      <c r="P636" s="13" t="s">
        <v>1784</v>
      </c>
      <c r="Q636" s="12">
        <v>3</v>
      </c>
      <c r="R636" s="13" t="s">
        <v>1785</v>
      </c>
      <c r="S636" s="13" t="s">
        <v>1795</v>
      </c>
      <c r="T636" s="17">
        <v>25187</v>
      </c>
      <c r="U636" s="17">
        <v>41258</v>
      </c>
      <c r="V636" s="17">
        <v>41988</v>
      </c>
      <c r="W636" s="17" t="s">
        <v>1798</v>
      </c>
      <c r="X636" s="17" t="s">
        <v>1995</v>
      </c>
      <c r="Y636" s="13">
        <f t="shared" ca="1" si="59"/>
        <v>35929</v>
      </c>
      <c r="Z636" s="13">
        <f ca="1">RANDBETWEEN(0,3000)</f>
        <v>2136</v>
      </c>
      <c r="AA636" s="30" t="str">
        <f t="shared" si="54"/>
        <v>Production</v>
      </c>
    </row>
    <row r="637" spans="1:27" ht="14.4" x14ac:dyDescent="0.3">
      <c r="A637" s="13">
        <v>700</v>
      </c>
      <c r="B637" s="13">
        <v>700</v>
      </c>
      <c r="C637" s="13" t="s">
        <v>1200</v>
      </c>
      <c r="D637" s="13" t="s">
        <v>2032</v>
      </c>
      <c r="E637" s="13" t="str">
        <f t="shared" si="55"/>
        <v>Liberty.ty Small@bnna.com</v>
      </c>
      <c r="F637" s="13" t="s">
        <v>1668</v>
      </c>
      <c r="G637" s="13" t="s">
        <v>1820</v>
      </c>
      <c r="H637" s="13" t="s">
        <v>1823</v>
      </c>
      <c r="I637" s="13" t="s">
        <v>1824</v>
      </c>
      <c r="J637" s="13" t="s">
        <v>1732</v>
      </c>
      <c r="K637" s="20" t="s">
        <v>1738</v>
      </c>
      <c r="L637" s="20"/>
      <c r="M637" s="20" t="s">
        <v>1729</v>
      </c>
      <c r="N637" s="13" t="s">
        <v>1787</v>
      </c>
      <c r="O637" s="13" t="s">
        <v>1989</v>
      </c>
      <c r="P637" s="13" t="s">
        <v>1784</v>
      </c>
      <c r="Q637" s="12">
        <v>3</v>
      </c>
      <c r="R637" s="13" t="s">
        <v>1785</v>
      </c>
      <c r="S637" s="13" t="s">
        <v>1796</v>
      </c>
      <c r="T637" s="17">
        <v>30697</v>
      </c>
      <c r="U637" s="17">
        <v>40559</v>
      </c>
      <c r="V637" s="17">
        <v>41655</v>
      </c>
      <c r="W637" s="17" t="s">
        <v>1798</v>
      </c>
      <c r="X637" s="17" t="s">
        <v>1995</v>
      </c>
      <c r="Y637" s="13">
        <f t="shared" ca="1" si="59"/>
        <v>43304</v>
      </c>
      <c r="Z637" s="13">
        <f ca="1">RANDBETWEEN(0,3000)</f>
        <v>389</v>
      </c>
      <c r="AA637" s="30" t="str">
        <f t="shared" si="54"/>
        <v>Production</v>
      </c>
    </row>
    <row r="638" spans="1:27" ht="14.4" x14ac:dyDescent="0.3">
      <c r="A638" s="13">
        <v>701</v>
      </c>
      <c r="B638" s="13">
        <v>701</v>
      </c>
      <c r="C638" s="13" t="s">
        <v>577</v>
      </c>
      <c r="D638" s="13" t="s">
        <v>2032</v>
      </c>
      <c r="E638" s="13" t="str">
        <f t="shared" si="55"/>
        <v>Logan.hnston@bnna.com</v>
      </c>
      <c r="F638" s="13" t="s">
        <v>1667</v>
      </c>
      <c r="G638" s="20" t="s">
        <v>1820</v>
      </c>
      <c r="H638" s="20" t="s">
        <v>1821</v>
      </c>
      <c r="I638" s="20" t="s">
        <v>1825</v>
      </c>
      <c r="J638" s="13" t="s">
        <v>1732</v>
      </c>
      <c r="K638" s="13" t="s">
        <v>1738</v>
      </c>
      <c r="L638" s="20"/>
      <c r="M638" s="13" t="s">
        <v>1729</v>
      </c>
      <c r="N638" s="13" t="s">
        <v>1787</v>
      </c>
      <c r="O638" s="13" t="s">
        <v>1989</v>
      </c>
      <c r="P638" s="13" t="s">
        <v>1784</v>
      </c>
      <c r="Q638" s="12">
        <v>3</v>
      </c>
      <c r="R638" s="13" t="s">
        <v>1797</v>
      </c>
      <c r="S638" s="13" t="s">
        <v>1793</v>
      </c>
      <c r="T638" s="17">
        <v>31315</v>
      </c>
      <c r="U638" s="17">
        <v>38985</v>
      </c>
      <c r="V638" s="17">
        <v>41907</v>
      </c>
      <c r="W638" s="17" t="s">
        <v>1798</v>
      </c>
      <c r="X638" s="17" t="s">
        <v>1991</v>
      </c>
      <c r="Y638" s="13">
        <f t="shared" ca="1" si="59"/>
        <v>49553</v>
      </c>
      <c r="Z638" s="13">
        <f ca="1">RANDBETWEEN(0,3000)</f>
        <v>1094</v>
      </c>
      <c r="AA638" s="30" t="str">
        <f t="shared" si="54"/>
        <v>Production</v>
      </c>
    </row>
    <row r="639" spans="1:27" ht="14.4" x14ac:dyDescent="0.3">
      <c r="A639" s="13">
        <v>702</v>
      </c>
      <c r="B639" s="13">
        <v>702</v>
      </c>
      <c r="C639" s="13" t="s">
        <v>734</v>
      </c>
      <c r="D639" s="13" t="s">
        <v>2032</v>
      </c>
      <c r="E639" s="13" t="str">
        <f t="shared" si="55"/>
        <v>Warren.hambers@bnna.com</v>
      </c>
      <c r="F639" s="13" t="s">
        <v>1667</v>
      </c>
      <c r="G639" s="20" t="s">
        <v>1820</v>
      </c>
      <c r="H639" s="13" t="s">
        <v>1821</v>
      </c>
      <c r="I639" s="20" t="s">
        <v>1825</v>
      </c>
      <c r="J639" s="13" t="s">
        <v>1732</v>
      </c>
      <c r="K639" s="13" t="s">
        <v>1738</v>
      </c>
      <c r="M639" s="13" t="s">
        <v>1729</v>
      </c>
      <c r="N639" s="13" t="s">
        <v>1787</v>
      </c>
      <c r="O639" s="13" t="s">
        <v>1989</v>
      </c>
      <c r="P639" s="13" t="s">
        <v>1784</v>
      </c>
      <c r="Q639" s="12">
        <v>3</v>
      </c>
      <c r="R639" s="13" t="s">
        <v>1797</v>
      </c>
      <c r="S639" s="13" t="s">
        <v>1795</v>
      </c>
      <c r="T639" s="17">
        <v>31291</v>
      </c>
      <c r="U639" s="17">
        <v>38596</v>
      </c>
      <c r="V639" s="17">
        <v>41883</v>
      </c>
      <c r="W639" s="17" t="s">
        <v>1798</v>
      </c>
      <c r="X639" s="17" t="s">
        <v>1994</v>
      </c>
      <c r="Y639" s="13">
        <f t="shared" ca="1" si="59"/>
        <v>47672</v>
      </c>
      <c r="Z639" s="13">
        <f ca="1">RANDBETWEEN(0,3000)</f>
        <v>689</v>
      </c>
      <c r="AA639" s="30" t="str">
        <f t="shared" si="54"/>
        <v>Production</v>
      </c>
    </row>
    <row r="640" spans="1:27" ht="14.4" x14ac:dyDescent="0.3">
      <c r="A640" s="13">
        <v>703</v>
      </c>
      <c r="B640" s="13">
        <v>703</v>
      </c>
      <c r="C640" s="13" t="s">
        <v>585</v>
      </c>
      <c r="D640" s="13" t="s">
        <v>2032</v>
      </c>
      <c r="E640" s="13" t="str">
        <f t="shared" si="55"/>
        <v>Louis.arrett@bnna.com</v>
      </c>
      <c r="F640" s="13" t="s">
        <v>1669</v>
      </c>
      <c r="G640" s="20" t="s">
        <v>1820</v>
      </c>
      <c r="H640" s="20" t="s">
        <v>1833</v>
      </c>
      <c r="I640" s="13" t="s">
        <v>1836</v>
      </c>
      <c r="J640" s="13" t="s">
        <v>1732</v>
      </c>
      <c r="K640" s="13" t="s">
        <v>1738</v>
      </c>
      <c r="M640" s="13" t="s">
        <v>1729</v>
      </c>
      <c r="N640" s="13" t="s">
        <v>1787</v>
      </c>
      <c r="O640" s="15" t="s">
        <v>1989</v>
      </c>
      <c r="P640" s="13" t="s">
        <v>1790</v>
      </c>
      <c r="Q640" s="12">
        <f ca="1">RANDBETWEEN(1,2)</f>
        <v>1</v>
      </c>
      <c r="R640" s="13" t="s">
        <v>1797</v>
      </c>
      <c r="S640" s="13" t="s">
        <v>1794</v>
      </c>
      <c r="T640" s="17">
        <v>24699</v>
      </c>
      <c r="U640" s="17">
        <v>38944</v>
      </c>
      <c r="V640" s="17">
        <v>41866</v>
      </c>
      <c r="W640" s="17" t="s">
        <v>1798</v>
      </c>
      <c r="X640" s="17" t="s">
        <v>1991</v>
      </c>
      <c r="Y640" s="13">
        <f t="shared" ca="1" si="59"/>
        <v>51697</v>
      </c>
      <c r="Z640" s="13">
        <v>0</v>
      </c>
      <c r="AA640" s="30" t="str">
        <f t="shared" si="54"/>
        <v>Production</v>
      </c>
    </row>
    <row r="641" spans="1:27" ht="14.4" x14ac:dyDescent="0.3">
      <c r="A641" s="13">
        <v>704</v>
      </c>
      <c r="B641" s="13">
        <v>704</v>
      </c>
      <c r="C641" s="13" t="s">
        <v>1229</v>
      </c>
      <c r="D641" s="13" t="s">
        <v>2032</v>
      </c>
      <c r="E641" s="13" t="str">
        <f t="shared" si="55"/>
        <v>Celeste.ste Paul@bnna.com</v>
      </c>
      <c r="F641" s="13" t="s">
        <v>1668</v>
      </c>
      <c r="G641" s="20" t="s">
        <v>1820</v>
      </c>
      <c r="H641" s="13" t="s">
        <v>1821</v>
      </c>
      <c r="I641" s="20" t="s">
        <v>1827</v>
      </c>
      <c r="J641" s="13" t="s">
        <v>1732</v>
      </c>
      <c r="K641" s="13" t="s">
        <v>1738</v>
      </c>
      <c r="M641" s="13" t="s">
        <v>1729</v>
      </c>
      <c r="N641" s="13" t="s">
        <v>1787</v>
      </c>
      <c r="O641" s="13" t="s">
        <v>1989</v>
      </c>
      <c r="P641" s="13" t="s">
        <v>1784</v>
      </c>
      <c r="Q641" s="12">
        <v>3</v>
      </c>
      <c r="R641" s="13" t="s">
        <v>1797</v>
      </c>
      <c r="S641" s="13" t="s">
        <v>1795</v>
      </c>
      <c r="T641" s="17">
        <v>32638</v>
      </c>
      <c r="U641" s="17">
        <v>39578</v>
      </c>
      <c r="V641" s="17">
        <v>41769</v>
      </c>
      <c r="W641" s="17" t="s">
        <v>1798</v>
      </c>
      <c r="X641" s="17" t="s">
        <v>1994</v>
      </c>
      <c r="Y641" s="13">
        <f t="shared" ca="1" si="59"/>
        <v>38564</v>
      </c>
      <c r="Z641" s="13">
        <f ca="1">RANDBETWEEN(0,3000)</f>
        <v>777</v>
      </c>
      <c r="AA641" s="30" t="str">
        <f t="shared" si="54"/>
        <v>Production</v>
      </c>
    </row>
    <row r="642" spans="1:27" ht="14.4" x14ac:dyDescent="0.3">
      <c r="A642" s="13">
        <v>705</v>
      </c>
      <c r="B642" s="13">
        <v>705</v>
      </c>
      <c r="C642" s="1" t="s">
        <v>1640</v>
      </c>
      <c r="D642" s="13" t="s">
        <v>2032</v>
      </c>
      <c r="E642" s="13" t="str">
        <f t="shared" si="55"/>
        <v>Brielle. Ballard@bnna.com</v>
      </c>
      <c r="F642" s="13" t="s">
        <v>1668</v>
      </c>
      <c r="G642" s="13" t="s">
        <v>1820</v>
      </c>
      <c r="H642" s="13" t="s">
        <v>1829</v>
      </c>
      <c r="I642" s="13" t="s">
        <v>1830</v>
      </c>
      <c r="J642" s="13" t="s">
        <v>1732</v>
      </c>
      <c r="K642" s="20" t="s">
        <v>1738</v>
      </c>
      <c r="L642" s="20"/>
      <c r="M642" s="20" t="s">
        <v>1729</v>
      </c>
      <c r="N642" s="13" t="s">
        <v>1787</v>
      </c>
      <c r="O642" s="13" t="s">
        <v>1989</v>
      </c>
      <c r="P642" s="13" t="s">
        <v>1790</v>
      </c>
      <c r="Q642" s="12">
        <v>2</v>
      </c>
      <c r="R642" s="13" t="s">
        <v>1797</v>
      </c>
      <c r="S642" s="13" t="s">
        <v>1795</v>
      </c>
      <c r="T642" s="17">
        <v>27672</v>
      </c>
      <c r="U642" s="17">
        <v>40091</v>
      </c>
      <c r="V642" s="17">
        <v>41917</v>
      </c>
      <c r="W642" s="17" t="s">
        <v>1798</v>
      </c>
      <c r="X642" s="17" t="s">
        <v>1996</v>
      </c>
      <c r="Y642" s="13">
        <f t="shared" ca="1" si="59"/>
        <v>37740</v>
      </c>
      <c r="Z642" s="13">
        <v>0</v>
      </c>
      <c r="AA642" s="30" t="str">
        <f t="shared" si="54"/>
        <v>Production</v>
      </c>
    </row>
    <row r="643" spans="1:27" ht="14.4" x14ac:dyDescent="0.3">
      <c r="A643" s="13">
        <v>706</v>
      </c>
      <c r="B643" s="13">
        <v>706</v>
      </c>
      <c r="C643" s="13" t="s">
        <v>238</v>
      </c>
      <c r="D643" s="13" t="s">
        <v>2032</v>
      </c>
      <c r="E643" s="13" t="str">
        <f t="shared" si="55"/>
        <v>Steven.n Logan@bnna.com</v>
      </c>
      <c r="F643" s="13" t="s">
        <v>1667</v>
      </c>
      <c r="G643" s="13" t="s">
        <v>1820</v>
      </c>
      <c r="H643" s="13" t="s">
        <v>1829</v>
      </c>
      <c r="I643" s="13" t="s">
        <v>1830</v>
      </c>
      <c r="J643" s="13" t="s">
        <v>1732</v>
      </c>
      <c r="K643" s="20" t="s">
        <v>1738</v>
      </c>
      <c r="L643" s="20"/>
      <c r="M643" s="20" t="s">
        <v>1729</v>
      </c>
      <c r="N643" s="13" t="s">
        <v>1787</v>
      </c>
      <c r="O643" s="13" t="s">
        <v>1989</v>
      </c>
      <c r="P643" s="13" t="s">
        <v>1790</v>
      </c>
      <c r="Q643" s="12">
        <v>2</v>
      </c>
      <c r="R643" s="13" t="s">
        <v>1797</v>
      </c>
      <c r="S643" s="13" t="s">
        <v>1791</v>
      </c>
      <c r="T643" s="17">
        <v>25991</v>
      </c>
      <c r="U643" s="17">
        <v>32931</v>
      </c>
      <c r="V643" s="17">
        <v>41697</v>
      </c>
      <c r="W643" s="17" t="s">
        <v>1798</v>
      </c>
      <c r="X643" s="17" t="s">
        <v>1996</v>
      </c>
      <c r="Y643" s="13">
        <f t="shared" ca="1" si="59"/>
        <v>46720</v>
      </c>
      <c r="Z643" s="13">
        <v>0</v>
      </c>
      <c r="AA643" s="30" t="str">
        <f t="shared" ref="AA643:AA706" si="60">G643</f>
        <v>Production</v>
      </c>
    </row>
    <row r="644" spans="1:27" ht="43.2" x14ac:dyDescent="0.3">
      <c r="A644" s="13">
        <v>707</v>
      </c>
      <c r="B644" s="13">
        <v>707</v>
      </c>
      <c r="C644" s="13" t="s">
        <v>708</v>
      </c>
      <c r="D644" s="13" t="s">
        <v>2032</v>
      </c>
      <c r="E644" s="13" t="str">
        <f t="shared" ref="E644:E707" si="61">LEFT(C644,FIND(" ",C644)-1)&amp;"."&amp;RIGHT(C644,FIND(" ",C644))&amp;"@bnna.com"</f>
        <v>Susan.ckwell@bnna.com</v>
      </c>
      <c r="F644" s="13" t="s">
        <v>1669</v>
      </c>
      <c r="G644" s="13" t="s">
        <v>1820</v>
      </c>
      <c r="H644" s="13" t="s">
        <v>1829</v>
      </c>
      <c r="I644" s="13" t="s">
        <v>1830</v>
      </c>
      <c r="J644" s="13" t="s">
        <v>1735</v>
      </c>
      <c r="K644" s="20" t="s">
        <v>1737</v>
      </c>
      <c r="L644" s="7" t="s">
        <v>1912</v>
      </c>
      <c r="M644" s="20" t="s">
        <v>1728</v>
      </c>
      <c r="N644" s="13" t="s">
        <v>1787</v>
      </c>
      <c r="O644" s="13" t="s">
        <v>1989</v>
      </c>
      <c r="P644" s="13" t="s">
        <v>1790</v>
      </c>
      <c r="Q644" s="12">
        <v>2</v>
      </c>
      <c r="R644" s="13" t="s">
        <v>1797</v>
      </c>
      <c r="S644" s="13" t="s">
        <v>1794</v>
      </c>
      <c r="T644" s="17">
        <v>20904</v>
      </c>
      <c r="U644" s="17">
        <v>38071</v>
      </c>
      <c r="V644" s="17">
        <v>41723</v>
      </c>
      <c r="W644" s="17" t="s">
        <v>1798</v>
      </c>
      <c r="X644" s="17" t="s">
        <v>1996</v>
      </c>
      <c r="Y644" s="13">
        <f t="shared" ca="1" si="59"/>
        <v>48471</v>
      </c>
      <c r="Z644" s="13">
        <v>0</v>
      </c>
      <c r="AA644" s="30" t="str">
        <f t="shared" si="60"/>
        <v>Production</v>
      </c>
    </row>
    <row r="645" spans="1:27" ht="43.2" x14ac:dyDescent="0.3">
      <c r="A645" s="13">
        <v>708</v>
      </c>
      <c r="B645" s="13">
        <v>708</v>
      </c>
      <c r="C645" s="13" t="s">
        <v>241</v>
      </c>
      <c r="D645" s="13" t="s">
        <v>2032</v>
      </c>
      <c r="E645" s="13" t="str">
        <f t="shared" si="61"/>
        <v>Bianca.gostini@bnna.com</v>
      </c>
      <c r="F645" s="13" t="s">
        <v>1667</v>
      </c>
      <c r="G645" s="13" t="s">
        <v>1820</v>
      </c>
      <c r="H645" s="13" t="s">
        <v>1829</v>
      </c>
      <c r="I645" s="13" t="s">
        <v>1830</v>
      </c>
      <c r="J645" s="13" t="s">
        <v>1735</v>
      </c>
      <c r="K645" s="20" t="s">
        <v>1737</v>
      </c>
      <c r="L645" s="7" t="s">
        <v>1912</v>
      </c>
      <c r="M645" s="20" t="s">
        <v>1728</v>
      </c>
      <c r="N645" s="13" t="s">
        <v>1787</v>
      </c>
      <c r="O645" s="13" t="s">
        <v>1989</v>
      </c>
      <c r="P645" s="13" t="s">
        <v>1784</v>
      </c>
      <c r="Q645" s="12">
        <v>4</v>
      </c>
      <c r="R645" s="13" t="s">
        <v>1797</v>
      </c>
      <c r="S645" s="13" t="s">
        <v>1795</v>
      </c>
      <c r="T645" s="17">
        <v>23384</v>
      </c>
      <c r="U645" s="17">
        <v>33977</v>
      </c>
      <c r="V645" s="17">
        <v>41647</v>
      </c>
      <c r="W645" s="17" t="s">
        <v>1989</v>
      </c>
      <c r="X645" s="17" t="s">
        <v>1996</v>
      </c>
      <c r="Y645" s="13">
        <f t="shared" ca="1" si="59"/>
        <v>46179</v>
      </c>
      <c r="Z645" s="13">
        <f ca="1">RANDBETWEEN(0,7500)</f>
        <v>983</v>
      </c>
      <c r="AA645" s="30" t="str">
        <f t="shared" si="60"/>
        <v>Production</v>
      </c>
    </row>
    <row r="646" spans="1:27" ht="43.2" x14ac:dyDescent="0.3">
      <c r="A646" s="13">
        <v>709</v>
      </c>
      <c r="B646" s="13">
        <v>709</v>
      </c>
      <c r="C646" s="1" t="s">
        <v>1325</v>
      </c>
      <c r="D646" s="13" t="s">
        <v>2032</v>
      </c>
      <c r="E646" s="13" t="str">
        <f t="shared" si="61"/>
        <v>Malachi.ernandez@bnna.com</v>
      </c>
      <c r="F646" s="13" t="s">
        <v>1667</v>
      </c>
      <c r="G646" s="20" t="s">
        <v>1820</v>
      </c>
      <c r="H646" s="13" t="s">
        <v>1821</v>
      </c>
      <c r="I646" s="20" t="s">
        <v>1827</v>
      </c>
      <c r="J646" s="13" t="s">
        <v>1735</v>
      </c>
      <c r="K646" s="13" t="s">
        <v>1737</v>
      </c>
      <c r="L646" s="7" t="s">
        <v>1912</v>
      </c>
      <c r="M646" s="13" t="s">
        <v>1728</v>
      </c>
      <c r="N646" s="13" t="s">
        <v>1787</v>
      </c>
      <c r="O646" s="13" t="s">
        <v>1989</v>
      </c>
      <c r="P646" s="13" t="s">
        <v>1784</v>
      </c>
      <c r="Q646" s="12">
        <v>4</v>
      </c>
      <c r="R646" s="13" t="s">
        <v>1797</v>
      </c>
      <c r="S646" s="13" t="s">
        <v>1791</v>
      </c>
      <c r="T646" s="17">
        <v>24061</v>
      </c>
      <c r="U646" s="17">
        <v>39401</v>
      </c>
      <c r="V646" s="17">
        <v>41958</v>
      </c>
      <c r="W646" s="17" t="s">
        <v>1798</v>
      </c>
      <c r="X646" s="17" t="s">
        <v>1991</v>
      </c>
      <c r="Y646" s="13">
        <f t="shared" ca="1" si="59"/>
        <v>59698</v>
      </c>
      <c r="Z646" s="13">
        <f ca="1">RANDBETWEEN(2500,10000)</f>
        <v>6747</v>
      </c>
      <c r="AA646" s="30" t="str">
        <f t="shared" si="60"/>
        <v>Production</v>
      </c>
    </row>
    <row r="647" spans="1:27" ht="43.2" x14ac:dyDescent="0.3">
      <c r="A647" s="13">
        <v>710</v>
      </c>
      <c r="B647" s="13">
        <v>710</v>
      </c>
      <c r="C647" s="1" t="s">
        <v>1600</v>
      </c>
      <c r="D647" s="13" t="s">
        <v>2032</v>
      </c>
      <c r="E647" s="13" t="str">
        <f t="shared" si="61"/>
        <v>Amela.a Rosa@bnna.com</v>
      </c>
      <c r="F647" s="13" t="s">
        <v>1668</v>
      </c>
      <c r="G647" s="20" t="s">
        <v>1820</v>
      </c>
      <c r="H647" s="13" t="s">
        <v>1821</v>
      </c>
      <c r="I647" s="20" t="s">
        <v>1827</v>
      </c>
      <c r="J647" s="13" t="s">
        <v>1735</v>
      </c>
      <c r="K647" s="13" t="s">
        <v>1737</v>
      </c>
      <c r="L647" s="7" t="s">
        <v>1912</v>
      </c>
      <c r="M647" s="13" t="s">
        <v>1728</v>
      </c>
      <c r="N647" s="13" t="s">
        <v>1787</v>
      </c>
      <c r="O647" s="13" t="s">
        <v>1989</v>
      </c>
      <c r="P647" s="13" t="s">
        <v>1784</v>
      </c>
      <c r="Q647" s="12">
        <v>4</v>
      </c>
      <c r="R647" s="13" t="s">
        <v>1797</v>
      </c>
      <c r="S647" s="13" t="s">
        <v>1791</v>
      </c>
      <c r="T647" s="17">
        <v>24289</v>
      </c>
      <c r="U647" s="17">
        <v>33420</v>
      </c>
      <c r="V647" s="17">
        <v>41821</v>
      </c>
      <c r="W647" s="17" t="s">
        <v>1798</v>
      </c>
      <c r="X647" s="17" t="s">
        <v>1991</v>
      </c>
      <c r="Y647" s="13">
        <f t="shared" ca="1" si="59"/>
        <v>62429</v>
      </c>
      <c r="Z647" s="13">
        <f ca="1">RANDBETWEEN(0,7500)</f>
        <v>850</v>
      </c>
      <c r="AA647" s="30" t="str">
        <f t="shared" si="60"/>
        <v>Production</v>
      </c>
    </row>
    <row r="648" spans="1:27" ht="43.2" x14ac:dyDescent="0.3">
      <c r="A648" s="13">
        <v>711</v>
      </c>
      <c r="B648" s="13">
        <v>711</v>
      </c>
      <c r="C648" s="13" t="s">
        <v>100</v>
      </c>
      <c r="D648" s="13" t="s">
        <v>2032</v>
      </c>
      <c r="E648" s="13" t="str">
        <f t="shared" si="61"/>
        <v>Adda.ijman@bnna.com</v>
      </c>
      <c r="F648" s="13" t="s">
        <v>1667</v>
      </c>
      <c r="G648" s="20" t="s">
        <v>1820</v>
      </c>
      <c r="H648" s="13" t="s">
        <v>1821</v>
      </c>
      <c r="I648" s="20" t="s">
        <v>1827</v>
      </c>
      <c r="J648" s="13" t="s">
        <v>1735</v>
      </c>
      <c r="K648" s="13" t="s">
        <v>1737</v>
      </c>
      <c r="L648" s="7" t="s">
        <v>1912</v>
      </c>
      <c r="M648" s="13" t="s">
        <v>1728</v>
      </c>
      <c r="N648" s="13" t="s">
        <v>1787</v>
      </c>
      <c r="O648" s="13" t="s">
        <v>1989</v>
      </c>
      <c r="P648" s="13" t="s">
        <v>1784</v>
      </c>
      <c r="Q648" s="12">
        <v>4</v>
      </c>
      <c r="R648" s="13" t="s">
        <v>1797</v>
      </c>
      <c r="S648" s="13" t="s">
        <v>1795</v>
      </c>
      <c r="T648" s="17">
        <v>27999</v>
      </c>
      <c r="U648" s="17">
        <v>40417</v>
      </c>
      <c r="V648" s="17">
        <v>41878</v>
      </c>
      <c r="W648" s="17" t="s">
        <v>1798</v>
      </c>
      <c r="X648" s="17" t="s">
        <v>1991</v>
      </c>
      <c r="Y648" s="13">
        <f t="shared" ca="1" si="59"/>
        <v>64644</v>
      </c>
      <c r="Z648" s="13">
        <f ca="1">RANDBETWEEN(2500,10000)</f>
        <v>4538</v>
      </c>
      <c r="AA648" s="30" t="str">
        <f t="shared" si="60"/>
        <v>Production</v>
      </c>
    </row>
    <row r="649" spans="1:27" ht="43.2" x14ac:dyDescent="0.3">
      <c r="A649" s="13">
        <v>712</v>
      </c>
      <c r="B649" s="13">
        <v>712</v>
      </c>
      <c r="C649" s="13" t="s">
        <v>496</v>
      </c>
      <c r="D649" s="13" t="s">
        <v>2032</v>
      </c>
      <c r="E649" s="13" t="str">
        <f t="shared" si="61"/>
        <v>Jan.dahl@bnna.com</v>
      </c>
      <c r="F649" s="13" t="s">
        <v>1668</v>
      </c>
      <c r="G649" s="20" t="s">
        <v>1820</v>
      </c>
      <c r="H649" s="20" t="s">
        <v>1821</v>
      </c>
      <c r="I649" s="20" t="s">
        <v>1827</v>
      </c>
      <c r="J649" s="13" t="s">
        <v>1735</v>
      </c>
      <c r="K649" s="13" t="s">
        <v>1737</v>
      </c>
      <c r="L649" s="7" t="s">
        <v>1912</v>
      </c>
      <c r="M649" s="13" t="s">
        <v>1728</v>
      </c>
      <c r="N649" s="13" t="s">
        <v>1787</v>
      </c>
      <c r="O649" s="13" t="s">
        <v>1989</v>
      </c>
      <c r="P649" s="13" t="s">
        <v>1790</v>
      </c>
      <c r="Q649" s="12">
        <v>2</v>
      </c>
      <c r="R649" s="13" t="s">
        <v>1797</v>
      </c>
      <c r="S649" s="13" t="s">
        <v>1791</v>
      </c>
      <c r="T649" s="17">
        <v>20996</v>
      </c>
      <c r="U649" s="17">
        <v>34510</v>
      </c>
      <c r="V649" s="17">
        <v>41815</v>
      </c>
      <c r="W649" s="17" t="s">
        <v>1798</v>
      </c>
      <c r="X649" s="17" t="s">
        <v>1991</v>
      </c>
      <c r="Y649" s="13">
        <f t="shared" ca="1" si="59"/>
        <v>45844</v>
      </c>
      <c r="Z649" s="13">
        <v>0</v>
      </c>
      <c r="AA649" s="30" t="str">
        <f t="shared" si="60"/>
        <v>Production</v>
      </c>
    </row>
    <row r="650" spans="1:27" ht="43.2" x14ac:dyDescent="0.3">
      <c r="A650" s="13">
        <v>713</v>
      </c>
      <c r="B650" s="13">
        <v>713</v>
      </c>
      <c r="C650" s="1" t="s">
        <v>1153</v>
      </c>
      <c r="D650" s="13" t="s">
        <v>2032</v>
      </c>
      <c r="E650" s="13" t="str">
        <f t="shared" si="61"/>
        <v>Zachary. Salazar@bnna.com</v>
      </c>
      <c r="F650" s="13" t="s">
        <v>1667</v>
      </c>
      <c r="G650" s="20" t="s">
        <v>1820</v>
      </c>
      <c r="H650" s="13" t="s">
        <v>1829</v>
      </c>
      <c r="I650" s="20" t="s">
        <v>1830</v>
      </c>
      <c r="J650" s="13" t="s">
        <v>1735</v>
      </c>
      <c r="K650" s="20" t="s">
        <v>1737</v>
      </c>
      <c r="L650" s="7" t="s">
        <v>1912</v>
      </c>
      <c r="M650" s="20" t="s">
        <v>1728</v>
      </c>
      <c r="N650" s="13" t="s">
        <v>1787</v>
      </c>
      <c r="O650" s="13" t="s">
        <v>1989</v>
      </c>
      <c r="P650" s="13" t="s">
        <v>1790</v>
      </c>
      <c r="Q650" s="12">
        <v>2</v>
      </c>
      <c r="R650" s="13" t="s">
        <v>1797</v>
      </c>
      <c r="S650" s="13" t="s">
        <v>1794</v>
      </c>
      <c r="T650" s="17">
        <v>24410</v>
      </c>
      <c r="U650" s="17">
        <v>41212</v>
      </c>
      <c r="V650" s="17">
        <v>41942</v>
      </c>
      <c r="W650" s="17" t="s">
        <v>1798</v>
      </c>
      <c r="X650" s="17" t="s">
        <v>1991</v>
      </c>
      <c r="Y650" s="13">
        <f t="shared" ca="1" si="59"/>
        <v>56675</v>
      </c>
      <c r="Z650" s="13">
        <v>0</v>
      </c>
      <c r="AA650" s="30" t="str">
        <f t="shared" si="60"/>
        <v>Production</v>
      </c>
    </row>
    <row r="651" spans="1:27" ht="43.2" x14ac:dyDescent="0.3">
      <c r="A651" s="13">
        <v>714</v>
      </c>
      <c r="B651" s="13">
        <v>714</v>
      </c>
      <c r="C651" s="13" t="s">
        <v>267</v>
      </c>
      <c r="D651" s="13" t="s">
        <v>2032</v>
      </c>
      <c r="E651" s="13" t="str">
        <f t="shared" si="61"/>
        <v>Carlos.lbiñana@bnna.com</v>
      </c>
      <c r="F651" s="13" t="s">
        <v>1667</v>
      </c>
      <c r="G651" s="13" t="s">
        <v>1820</v>
      </c>
      <c r="H651" s="13" t="s">
        <v>1829</v>
      </c>
      <c r="I651" s="13" t="s">
        <v>1830</v>
      </c>
      <c r="J651" s="13" t="s">
        <v>1735</v>
      </c>
      <c r="K651" s="20" t="s">
        <v>1737</v>
      </c>
      <c r="L651" s="7" t="s">
        <v>1912</v>
      </c>
      <c r="M651" s="20" t="s">
        <v>1728</v>
      </c>
      <c r="N651" s="13" t="s">
        <v>1787</v>
      </c>
      <c r="O651" s="13" t="s">
        <v>1989</v>
      </c>
      <c r="P651" s="13" t="s">
        <v>1790</v>
      </c>
      <c r="Q651" s="12">
        <v>2</v>
      </c>
      <c r="R651" s="13" t="s">
        <v>1797</v>
      </c>
      <c r="S651" s="13" t="s">
        <v>1795</v>
      </c>
      <c r="T651" s="17">
        <v>31522</v>
      </c>
      <c r="U651" s="17">
        <v>38827</v>
      </c>
      <c r="V651" s="17">
        <v>41749</v>
      </c>
      <c r="W651" s="17" t="s">
        <v>1798</v>
      </c>
      <c r="X651" s="17" t="s">
        <v>1997</v>
      </c>
      <c r="Y651" s="13">
        <f t="shared" ca="1" si="59"/>
        <v>50301</v>
      </c>
      <c r="Z651" s="13">
        <v>0</v>
      </c>
      <c r="AA651" s="30" t="str">
        <f t="shared" si="60"/>
        <v>Production</v>
      </c>
    </row>
    <row r="652" spans="1:27" ht="43.2" x14ac:dyDescent="0.3">
      <c r="A652" s="13">
        <v>715</v>
      </c>
      <c r="B652" s="13">
        <v>715</v>
      </c>
      <c r="C652" s="1" t="s">
        <v>1594</v>
      </c>
      <c r="D652" s="13" t="s">
        <v>2032</v>
      </c>
      <c r="E652" s="13" t="str">
        <f t="shared" si="61"/>
        <v>Fleur.ckland@bnna.com</v>
      </c>
      <c r="F652" s="13" t="s">
        <v>1668</v>
      </c>
      <c r="G652" s="13" t="s">
        <v>1820</v>
      </c>
      <c r="H652" s="13" t="s">
        <v>1823</v>
      </c>
      <c r="I652" s="13" t="s">
        <v>1824</v>
      </c>
      <c r="J652" s="13" t="s">
        <v>1735</v>
      </c>
      <c r="K652" s="20" t="s">
        <v>1737</v>
      </c>
      <c r="L652" s="7" t="s">
        <v>1912</v>
      </c>
      <c r="M652" s="20" t="s">
        <v>1728</v>
      </c>
      <c r="N652" s="13" t="s">
        <v>1787</v>
      </c>
      <c r="O652" s="13" t="s">
        <v>1989</v>
      </c>
      <c r="P652" s="13" t="s">
        <v>1790</v>
      </c>
      <c r="Q652" s="12">
        <v>2</v>
      </c>
      <c r="R652" s="13" t="s">
        <v>1797</v>
      </c>
      <c r="S652" s="13" t="s">
        <v>1791</v>
      </c>
      <c r="T652" s="17">
        <v>28865</v>
      </c>
      <c r="U652" s="17">
        <v>40918</v>
      </c>
      <c r="V652" s="17">
        <v>41649</v>
      </c>
      <c r="W652" s="17" t="s">
        <v>1798</v>
      </c>
      <c r="X652" s="17" t="s">
        <v>1997</v>
      </c>
      <c r="Y652" s="13">
        <f t="shared" ca="1" si="59"/>
        <v>46060</v>
      </c>
      <c r="Z652" s="13">
        <v>0</v>
      </c>
      <c r="AA652" s="30" t="str">
        <f t="shared" si="60"/>
        <v>Production</v>
      </c>
    </row>
    <row r="653" spans="1:27" ht="43.2" x14ac:dyDescent="0.3">
      <c r="A653" s="13">
        <v>716</v>
      </c>
      <c r="B653" s="13">
        <v>716</v>
      </c>
      <c r="C653" s="1" t="s">
        <v>916</v>
      </c>
      <c r="D653" s="13" t="s">
        <v>2032</v>
      </c>
      <c r="E653" s="13" t="str">
        <f t="shared" si="61"/>
        <v>Aquila.a Moran@bnna.com</v>
      </c>
      <c r="F653" s="13" t="s">
        <v>1667</v>
      </c>
      <c r="G653" s="20" t="s">
        <v>1820</v>
      </c>
      <c r="H653" s="20" t="s">
        <v>1821</v>
      </c>
      <c r="I653" s="20" t="s">
        <v>1822</v>
      </c>
      <c r="J653" s="13" t="s">
        <v>1735</v>
      </c>
      <c r="K653" s="13" t="s">
        <v>1737</v>
      </c>
      <c r="L653" s="7" t="s">
        <v>1912</v>
      </c>
      <c r="M653" s="13" t="s">
        <v>1728</v>
      </c>
      <c r="N653" s="13" t="s">
        <v>1788</v>
      </c>
      <c r="O653" s="15" t="s">
        <v>1798</v>
      </c>
      <c r="P653" s="15" t="s">
        <v>1784</v>
      </c>
      <c r="Q653" s="12">
        <v>6</v>
      </c>
      <c r="R653" s="13" t="s">
        <v>1799</v>
      </c>
      <c r="S653" s="13" t="s">
        <v>1792</v>
      </c>
      <c r="T653" s="17">
        <v>26876</v>
      </c>
      <c r="U653" s="17">
        <v>41121</v>
      </c>
      <c r="V653" s="17">
        <v>41851</v>
      </c>
      <c r="W653" s="17" t="s">
        <v>1798</v>
      </c>
      <c r="X653" s="17" t="s">
        <v>1997</v>
      </c>
      <c r="Y653" s="13">
        <f ca="1">RANDBETWEEN(75000,125000)</f>
        <v>122103</v>
      </c>
      <c r="Z653" s="13">
        <f ca="1">RANDBETWEEN(5000,25000)</f>
        <v>8075</v>
      </c>
      <c r="AA653" s="30" t="str">
        <f t="shared" si="60"/>
        <v>Production</v>
      </c>
    </row>
    <row r="654" spans="1:27" ht="43.2" x14ac:dyDescent="0.3">
      <c r="A654" s="13">
        <v>717</v>
      </c>
      <c r="B654" s="13">
        <v>717</v>
      </c>
      <c r="C654" s="1" t="s">
        <v>1282</v>
      </c>
      <c r="D654" s="13" t="s">
        <v>2032</v>
      </c>
      <c r="E654" s="13" t="str">
        <f t="shared" si="61"/>
        <v>Dieter. Medina@bnna.com</v>
      </c>
      <c r="F654" s="13" t="s">
        <v>1667</v>
      </c>
      <c r="G654" s="20" t="s">
        <v>1820</v>
      </c>
      <c r="H654" s="13" t="s">
        <v>1821</v>
      </c>
      <c r="I654" s="20" t="s">
        <v>1822</v>
      </c>
      <c r="J654" s="13" t="s">
        <v>1735</v>
      </c>
      <c r="K654" s="13" t="s">
        <v>1737</v>
      </c>
      <c r="L654" s="7" t="s">
        <v>1912</v>
      </c>
      <c r="M654" s="13" t="s">
        <v>1728</v>
      </c>
      <c r="N654" s="13" t="s">
        <v>1788</v>
      </c>
      <c r="O654" s="15" t="s">
        <v>1798</v>
      </c>
      <c r="P654" s="15" t="s">
        <v>1784</v>
      </c>
      <c r="Q654" s="12">
        <v>5</v>
      </c>
      <c r="R654" s="13" t="s">
        <v>1799</v>
      </c>
      <c r="S654" s="13" t="s">
        <v>1794</v>
      </c>
      <c r="T654" s="17">
        <v>28606</v>
      </c>
      <c r="U654" s="17">
        <v>39198</v>
      </c>
      <c r="V654" s="17">
        <v>41755</v>
      </c>
      <c r="W654" s="17" t="s">
        <v>1798</v>
      </c>
      <c r="X654" s="17" t="s">
        <v>1997</v>
      </c>
      <c r="Y654" s="13">
        <f ca="1">RANDBETWEEN(65000,100000)</f>
        <v>79499</v>
      </c>
      <c r="Z654" s="13">
        <f ca="1">RANDBETWEEN(2500,15000)</f>
        <v>6635</v>
      </c>
      <c r="AA654" s="30" t="str">
        <f t="shared" si="60"/>
        <v>Production</v>
      </c>
    </row>
    <row r="655" spans="1:27" ht="18" customHeight="1" x14ac:dyDescent="0.3">
      <c r="A655" s="13">
        <v>718</v>
      </c>
      <c r="B655" s="13">
        <v>718</v>
      </c>
      <c r="C655" s="13" t="s">
        <v>552</v>
      </c>
      <c r="D655" s="13" t="s">
        <v>2032</v>
      </c>
      <c r="E655" s="13" t="str">
        <f t="shared" si="61"/>
        <v>Kim.gren@bnna.com</v>
      </c>
      <c r="F655" s="13" t="s">
        <v>1667</v>
      </c>
      <c r="G655" s="13" t="s">
        <v>1820</v>
      </c>
      <c r="H655" s="13" t="s">
        <v>1823</v>
      </c>
      <c r="I655" s="13" t="s">
        <v>1824</v>
      </c>
      <c r="J655" s="13" t="s">
        <v>1735</v>
      </c>
      <c r="K655" s="20" t="s">
        <v>1736</v>
      </c>
      <c r="L655" s="7" t="s">
        <v>1899</v>
      </c>
      <c r="M655" s="20" t="s">
        <v>1727</v>
      </c>
      <c r="N655" s="13" t="s">
        <v>1787</v>
      </c>
      <c r="O655" s="13" t="s">
        <v>1989</v>
      </c>
      <c r="P655" s="13" t="s">
        <v>1790</v>
      </c>
      <c r="Q655" s="12">
        <v>2</v>
      </c>
      <c r="R655" s="13" t="s">
        <v>1799</v>
      </c>
      <c r="S655" s="13" t="s">
        <v>1796</v>
      </c>
      <c r="T655" s="17">
        <v>30598</v>
      </c>
      <c r="U655" s="17">
        <v>41556</v>
      </c>
      <c r="V655" s="17">
        <v>41921</v>
      </c>
      <c r="W655" s="17" t="s">
        <v>1989</v>
      </c>
      <c r="X655" s="13" t="s">
        <v>1998</v>
      </c>
      <c r="Y655" s="13">
        <f t="shared" ref="Y655:Y682" ca="1" si="62">RANDBETWEEN(35000,65000)</f>
        <v>41634</v>
      </c>
      <c r="Z655" s="13">
        <v>0</v>
      </c>
      <c r="AA655" s="30" t="str">
        <f t="shared" si="60"/>
        <v>Production</v>
      </c>
    </row>
    <row r="656" spans="1:27" ht="18" customHeight="1" x14ac:dyDescent="0.3">
      <c r="A656" s="13">
        <v>719</v>
      </c>
      <c r="B656" s="13">
        <v>719</v>
      </c>
      <c r="C656" s="1" t="s">
        <v>1543</v>
      </c>
      <c r="D656" s="13" t="s">
        <v>2032</v>
      </c>
      <c r="E656" s="13" t="str">
        <f t="shared" si="61"/>
        <v>Noble.Conner@bnna.com</v>
      </c>
      <c r="F656" s="13" t="s">
        <v>1667</v>
      </c>
      <c r="G656" s="20" t="s">
        <v>1820</v>
      </c>
      <c r="H656" s="13" t="s">
        <v>1821</v>
      </c>
      <c r="I656" s="20" t="s">
        <v>1827</v>
      </c>
      <c r="J656" s="13" t="s">
        <v>1735</v>
      </c>
      <c r="K656" s="13" t="s">
        <v>1736</v>
      </c>
      <c r="L656" s="7" t="s">
        <v>1899</v>
      </c>
      <c r="M656" s="13" t="s">
        <v>1727</v>
      </c>
      <c r="N656" s="13" t="s">
        <v>1787</v>
      </c>
      <c r="O656" s="13" t="s">
        <v>1989</v>
      </c>
      <c r="P656" s="13" t="s">
        <v>1784</v>
      </c>
      <c r="Q656" s="12">
        <v>4</v>
      </c>
      <c r="R656" s="13" t="s">
        <v>1799</v>
      </c>
      <c r="S656" s="13" t="s">
        <v>1795</v>
      </c>
      <c r="T656" s="17">
        <v>25402</v>
      </c>
      <c r="U656" s="17">
        <v>41838</v>
      </c>
      <c r="V656" s="17">
        <v>41838</v>
      </c>
      <c r="W656" s="17" t="s">
        <v>1989</v>
      </c>
      <c r="X656" s="13" t="s">
        <v>1998</v>
      </c>
      <c r="Y656" s="13">
        <f t="shared" ca="1" si="62"/>
        <v>45715</v>
      </c>
      <c r="Z656" s="13">
        <f ca="1">RANDBETWEEN(0,7500)</f>
        <v>6480</v>
      </c>
      <c r="AA656" s="30" t="str">
        <f t="shared" si="60"/>
        <v>Production</v>
      </c>
    </row>
    <row r="657" spans="1:27" ht="43.2" x14ac:dyDescent="0.3">
      <c r="A657" s="13">
        <v>720</v>
      </c>
      <c r="B657" s="13">
        <v>720</v>
      </c>
      <c r="C657" s="13" t="s">
        <v>196</v>
      </c>
      <c r="D657" s="13" t="s">
        <v>2032</v>
      </c>
      <c r="E657" s="13" t="str">
        <f t="shared" si="61"/>
        <v>Arjan.chuman@bnna.com</v>
      </c>
      <c r="F657" s="13" t="s">
        <v>1667</v>
      </c>
      <c r="G657" s="13" t="s">
        <v>1820</v>
      </c>
      <c r="H657" s="13" t="s">
        <v>1823</v>
      </c>
      <c r="I657" s="13" t="s">
        <v>1824</v>
      </c>
      <c r="J657" s="13" t="s">
        <v>1735</v>
      </c>
      <c r="K657" s="20" t="s">
        <v>1736</v>
      </c>
      <c r="L657" s="7" t="s">
        <v>1899</v>
      </c>
      <c r="M657" s="20" t="s">
        <v>1727</v>
      </c>
      <c r="N657" s="13" t="s">
        <v>1787</v>
      </c>
      <c r="O657" s="13" t="s">
        <v>1989</v>
      </c>
      <c r="P657" s="13" t="s">
        <v>1784</v>
      </c>
      <c r="Q657" s="12">
        <v>4</v>
      </c>
      <c r="R657" s="13" t="s">
        <v>1799</v>
      </c>
      <c r="S657" s="13" t="s">
        <v>1792</v>
      </c>
      <c r="T657" s="17">
        <v>24435</v>
      </c>
      <c r="U657" s="17">
        <v>39776</v>
      </c>
      <c r="V657" s="17">
        <v>41967</v>
      </c>
      <c r="W657" s="17" t="s">
        <v>1798</v>
      </c>
      <c r="X657" s="17" t="s">
        <v>1991</v>
      </c>
      <c r="Y657" s="13">
        <f t="shared" ca="1" si="62"/>
        <v>55781</v>
      </c>
      <c r="Z657" s="13">
        <f ca="1">RANDBETWEEN(2500,10000)</f>
        <v>4504</v>
      </c>
      <c r="AA657" s="30" t="str">
        <f t="shared" si="60"/>
        <v>Production</v>
      </c>
    </row>
    <row r="658" spans="1:27" ht="18" customHeight="1" x14ac:dyDescent="0.3">
      <c r="A658" s="13">
        <v>721</v>
      </c>
      <c r="B658" s="13">
        <v>721</v>
      </c>
      <c r="C658" s="13" t="s">
        <v>1266</v>
      </c>
      <c r="D658" s="13" t="s">
        <v>2032</v>
      </c>
      <c r="E658" s="13" t="str">
        <f t="shared" si="61"/>
        <v>Vielka.aughlin@bnna.com</v>
      </c>
      <c r="F658" s="13" t="s">
        <v>1668</v>
      </c>
      <c r="G658" s="20" t="s">
        <v>1820</v>
      </c>
      <c r="H658" s="20" t="s">
        <v>1833</v>
      </c>
      <c r="I658" s="13" t="s">
        <v>1836</v>
      </c>
      <c r="J658" s="13" t="s">
        <v>1735</v>
      </c>
      <c r="K658" s="13" t="s">
        <v>1736</v>
      </c>
      <c r="L658" s="7" t="s">
        <v>1899</v>
      </c>
      <c r="M658" s="13" t="s">
        <v>1727</v>
      </c>
      <c r="N658" s="13" t="s">
        <v>1787</v>
      </c>
      <c r="O658" s="15" t="s">
        <v>1989</v>
      </c>
      <c r="P658" s="13" t="s">
        <v>1790</v>
      </c>
      <c r="Q658" s="12">
        <f ca="1">RANDBETWEEN(1,2)</f>
        <v>2</v>
      </c>
      <c r="R658" s="13" t="s">
        <v>1799</v>
      </c>
      <c r="S658" s="13" t="s">
        <v>1795</v>
      </c>
      <c r="T658" s="17">
        <v>26032</v>
      </c>
      <c r="U658" s="17">
        <v>41738</v>
      </c>
      <c r="V658" s="17">
        <v>41738</v>
      </c>
      <c r="W658" s="17" t="s">
        <v>1989</v>
      </c>
      <c r="X658" s="13" t="s">
        <v>1998</v>
      </c>
      <c r="Y658" s="13">
        <f t="shared" ca="1" si="62"/>
        <v>50875</v>
      </c>
      <c r="Z658" s="13">
        <v>0</v>
      </c>
      <c r="AA658" s="30" t="str">
        <f t="shared" si="60"/>
        <v>Production</v>
      </c>
    </row>
    <row r="659" spans="1:27" ht="43.2" x14ac:dyDescent="0.3">
      <c r="A659" s="13">
        <v>722</v>
      </c>
      <c r="B659" s="13">
        <v>722</v>
      </c>
      <c r="C659" s="13" t="s">
        <v>992</v>
      </c>
      <c r="D659" s="13" t="s">
        <v>2032</v>
      </c>
      <c r="E659" s="13" t="str">
        <f t="shared" si="61"/>
        <v>Kaseem. Brewer@bnna.com</v>
      </c>
      <c r="F659" s="13" t="s">
        <v>1667</v>
      </c>
      <c r="G659" s="13" t="s">
        <v>1820</v>
      </c>
      <c r="H659" s="13" t="s">
        <v>1823</v>
      </c>
      <c r="I659" s="13" t="s">
        <v>1824</v>
      </c>
      <c r="J659" s="13" t="s">
        <v>1735</v>
      </c>
      <c r="K659" s="20" t="s">
        <v>1736</v>
      </c>
      <c r="L659" s="7" t="s">
        <v>1899</v>
      </c>
      <c r="M659" s="20" t="s">
        <v>1727</v>
      </c>
      <c r="N659" s="13" t="s">
        <v>1787</v>
      </c>
      <c r="O659" s="13" t="s">
        <v>1989</v>
      </c>
      <c r="P659" s="13" t="s">
        <v>1790</v>
      </c>
      <c r="Q659" s="12">
        <v>2</v>
      </c>
      <c r="R659" s="13" t="s">
        <v>1799</v>
      </c>
      <c r="S659" s="13" t="s">
        <v>1791</v>
      </c>
      <c r="T659" s="17">
        <v>30231</v>
      </c>
      <c r="U659" s="17">
        <v>38267</v>
      </c>
      <c r="V659" s="17">
        <v>41919</v>
      </c>
      <c r="W659" s="17" t="s">
        <v>1798</v>
      </c>
      <c r="X659" s="13" t="s">
        <v>1998</v>
      </c>
      <c r="Y659" s="13">
        <f t="shared" ca="1" si="62"/>
        <v>62648</v>
      </c>
      <c r="Z659" s="13">
        <v>0</v>
      </c>
      <c r="AA659" s="30" t="str">
        <f t="shared" si="60"/>
        <v>Production</v>
      </c>
    </row>
    <row r="660" spans="1:27" ht="43.2" x14ac:dyDescent="0.3">
      <c r="A660" s="13">
        <v>723</v>
      </c>
      <c r="B660" s="13">
        <v>723</v>
      </c>
      <c r="C660" s="1" t="s">
        <v>836</v>
      </c>
      <c r="D660" s="13" t="s">
        <v>2032</v>
      </c>
      <c r="E660" s="13" t="str">
        <f t="shared" si="61"/>
        <v>Christopher.pher Holland@bnna.com</v>
      </c>
      <c r="F660" s="13" t="s">
        <v>1667</v>
      </c>
      <c r="G660" s="20" t="s">
        <v>1820</v>
      </c>
      <c r="H660" s="13" t="s">
        <v>1821</v>
      </c>
      <c r="I660" s="20" t="s">
        <v>1825</v>
      </c>
      <c r="J660" s="13" t="s">
        <v>1735</v>
      </c>
      <c r="K660" s="13" t="s">
        <v>1736</v>
      </c>
      <c r="L660" s="7" t="s">
        <v>1899</v>
      </c>
      <c r="M660" s="13" t="s">
        <v>1727</v>
      </c>
      <c r="N660" s="13" t="s">
        <v>1787</v>
      </c>
      <c r="O660" s="13" t="s">
        <v>1989</v>
      </c>
      <c r="P660" s="13" t="s">
        <v>1784</v>
      </c>
      <c r="Q660" s="12">
        <v>3</v>
      </c>
      <c r="R660" s="13" t="s">
        <v>1799</v>
      </c>
      <c r="S660" s="13" t="s">
        <v>1794</v>
      </c>
      <c r="T660" s="17">
        <v>22593</v>
      </c>
      <c r="U660" s="17">
        <v>39394</v>
      </c>
      <c r="V660" s="17">
        <v>41951</v>
      </c>
      <c r="W660" s="17" t="s">
        <v>1798</v>
      </c>
      <c r="X660" s="13" t="s">
        <v>1998</v>
      </c>
      <c r="Y660" s="13">
        <f t="shared" ca="1" si="62"/>
        <v>47284</v>
      </c>
      <c r="Z660" s="13">
        <f ca="1">RANDBETWEEN(0,3000)</f>
        <v>2819</v>
      </c>
      <c r="AA660" s="30" t="str">
        <f t="shared" si="60"/>
        <v>Production</v>
      </c>
    </row>
    <row r="661" spans="1:27" ht="18" customHeight="1" x14ac:dyDescent="0.3">
      <c r="A661" s="13">
        <v>724</v>
      </c>
      <c r="B661" s="13">
        <v>724</v>
      </c>
      <c r="C661" s="1" t="s">
        <v>785</v>
      </c>
      <c r="D661" s="13" t="s">
        <v>2032</v>
      </c>
      <c r="E661" s="13" t="str">
        <f t="shared" si="61"/>
        <v>Bevis.ercado@bnna.com</v>
      </c>
      <c r="F661" s="13" t="s">
        <v>1667</v>
      </c>
      <c r="G661" s="13" t="s">
        <v>1820</v>
      </c>
      <c r="H661" s="13" t="s">
        <v>1823</v>
      </c>
      <c r="I661" s="13" t="s">
        <v>1824</v>
      </c>
      <c r="J661" s="13" t="s">
        <v>1735</v>
      </c>
      <c r="K661" s="20" t="s">
        <v>1736</v>
      </c>
      <c r="L661" s="7" t="s">
        <v>1899</v>
      </c>
      <c r="M661" s="20" t="s">
        <v>1727</v>
      </c>
      <c r="N661" s="13" t="s">
        <v>1787</v>
      </c>
      <c r="O661" s="13" t="s">
        <v>1989</v>
      </c>
      <c r="P661" s="13" t="s">
        <v>1784</v>
      </c>
      <c r="Q661" s="12">
        <v>3</v>
      </c>
      <c r="R661" s="13" t="s">
        <v>1799</v>
      </c>
      <c r="S661" s="13" t="s">
        <v>1795</v>
      </c>
      <c r="T661" s="17">
        <v>28054</v>
      </c>
      <c r="U661" s="17">
        <v>41203</v>
      </c>
      <c r="V661" s="17">
        <v>41933</v>
      </c>
      <c r="W661" s="17" t="s">
        <v>1798</v>
      </c>
      <c r="X661" s="17" t="s">
        <v>1994</v>
      </c>
      <c r="Y661" s="13">
        <f t="shared" ca="1" si="62"/>
        <v>49063</v>
      </c>
      <c r="Z661" s="13">
        <f ca="1">RANDBETWEEN(0,3000)</f>
        <v>444</v>
      </c>
      <c r="AA661" s="30" t="str">
        <f t="shared" si="60"/>
        <v>Production</v>
      </c>
    </row>
    <row r="662" spans="1:27" ht="18" customHeight="1" x14ac:dyDescent="0.3">
      <c r="A662" s="13">
        <v>725</v>
      </c>
      <c r="B662" s="13">
        <v>725</v>
      </c>
      <c r="C662" s="13" t="s">
        <v>688</v>
      </c>
      <c r="D662" s="13" t="s">
        <v>2032</v>
      </c>
      <c r="E662" s="13" t="str">
        <f t="shared" si="61"/>
        <v>Sarah.erston@bnna.com</v>
      </c>
      <c r="F662" s="13" t="s">
        <v>1668</v>
      </c>
      <c r="G662" s="13" t="s">
        <v>1820</v>
      </c>
      <c r="H662" s="13" t="s">
        <v>1823</v>
      </c>
      <c r="I662" s="13" t="s">
        <v>1824</v>
      </c>
      <c r="J662" s="13" t="s">
        <v>1735</v>
      </c>
      <c r="K662" s="20" t="s">
        <v>1736</v>
      </c>
      <c r="L662" s="7" t="s">
        <v>1899</v>
      </c>
      <c r="M662" s="20" t="s">
        <v>1727</v>
      </c>
      <c r="N662" s="13" t="s">
        <v>1787</v>
      </c>
      <c r="O662" s="13" t="s">
        <v>1989</v>
      </c>
      <c r="P662" s="13" t="s">
        <v>1784</v>
      </c>
      <c r="Q662" s="12">
        <v>3</v>
      </c>
      <c r="R662" s="13" t="s">
        <v>1785</v>
      </c>
      <c r="S662" s="13" t="s">
        <v>1795</v>
      </c>
      <c r="T662" s="17">
        <v>30572</v>
      </c>
      <c r="U662" s="17">
        <v>41165</v>
      </c>
      <c r="V662" s="17">
        <v>41895</v>
      </c>
      <c r="W662" s="17" t="s">
        <v>1798</v>
      </c>
      <c r="X662" s="17" t="s">
        <v>1994</v>
      </c>
      <c r="Y662" s="13">
        <f t="shared" ca="1" si="62"/>
        <v>54695</v>
      </c>
      <c r="Z662" s="13">
        <f ca="1">RANDBETWEEN(2500,10000)</f>
        <v>9849</v>
      </c>
      <c r="AA662" s="30" t="str">
        <f t="shared" si="60"/>
        <v>Production</v>
      </c>
    </row>
    <row r="663" spans="1:27" ht="43.2" x14ac:dyDescent="0.3">
      <c r="A663" s="13">
        <v>726</v>
      </c>
      <c r="B663" s="13">
        <v>726</v>
      </c>
      <c r="C663" s="13" t="s">
        <v>1064</v>
      </c>
      <c r="D663" s="13" t="s">
        <v>2032</v>
      </c>
      <c r="E663" s="13" t="str">
        <f t="shared" si="61"/>
        <v>Kaseem.letcher@bnna.com</v>
      </c>
      <c r="F663" s="13" t="s">
        <v>1667</v>
      </c>
      <c r="G663" s="20" t="s">
        <v>1820</v>
      </c>
      <c r="H663" s="20" t="s">
        <v>1821</v>
      </c>
      <c r="I663" s="20" t="s">
        <v>1827</v>
      </c>
      <c r="J663" s="13" t="s">
        <v>1735</v>
      </c>
      <c r="K663" s="13" t="s">
        <v>1736</v>
      </c>
      <c r="L663" s="7" t="s">
        <v>1899</v>
      </c>
      <c r="M663" s="13" t="s">
        <v>1727</v>
      </c>
      <c r="N663" s="13" t="s">
        <v>1787</v>
      </c>
      <c r="O663" s="13" t="s">
        <v>1989</v>
      </c>
      <c r="P663" s="13" t="s">
        <v>1784</v>
      </c>
      <c r="Q663" s="12">
        <v>3</v>
      </c>
      <c r="R663" s="13" t="s">
        <v>1785</v>
      </c>
      <c r="S663" s="13" t="s">
        <v>1792</v>
      </c>
      <c r="T663" s="17">
        <v>24310</v>
      </c>
      <c r="U663" s="17">
        <v>37824</v>
      </c>
      <c r="V663" s="17">
        <v>41842</v>
      </c>
      <c r="W663" s="17" t="s">
        <v>1798</v>
      </c>
      <c r="X663" s="17" t="s">
        <v>1991</v>
      </c>
      <c r="Y663" s="13">
        <f t="shared" ca="1" si="62"/>
        <v>52613</v>
      </c>
      <c r="Z663" s="13">
        <f ca="1">RANDBETWEEN(0,3000)</f>
        <v>432</v>
      </c>
      <c r="AA663" s="30" t="str">
        <f t="shared" si="60"/>
        <v>Production</v>
      </c>
    </row>
    <row r="664" spans="1:27" ht="43.2" x14ac:dyDescent="0.3">
      <c r="A664" s="13">
        <v>727</v>
      </c>
      <c r="B664" s="13">
        <v>727</v>
      </c>
      <c r="C664" s="13" t="s">
        <v>210</v>
      </c>
      <c r="D664" s="13" t="s">
        <v>2032</v>
      </c>
      <c r="E664" s="13" t="str">
        <f t="shared" si="61"/>
        <v>Dan.ones@bnna.com</v>
      </c>
      <c r="F664" s="13" t="s">
        <v>1667</v>
      </c>
      <c r="G664" s="13" t="s">
        <v>1820</v>
      </c>
      <c r="H664" s="13" t="s">
        <v>1821</v>
      </c>
      <c r="I664" s="20" t="s">
        <v>1827</v>
      </c>
      <c r="J664" s="13" t="s">
        <v>1735</v>
      </c>
      <c r="K664" s="13" t="s">
        <v>1736</v>
      </c>
      <c r="L664" s="7" t="s">
        <v>1899</v>
      </c>
      <c r="M664" s="13" t="s">
        <v>1727</v>
      </c>
      <c r="N664" s="13" t="s">
        <v>1787</v>
      </c>
      <c r="O664" s="13" t="s">
        <v>1989</v>
      </c>
      <c r="P664" s="13" t="s">
        <v>1784</v>
      </c>
      <c r="Q664" s="12">
        <v>4</v>
      </c>
      <c r="R664" s="13" t="s">
        <v>1785</v>
      </c>
      <c r="S664" s="13" t="s">
        <v>1794</v>
      </c>
      <c r="T664" s="17">
        <v>26118</v>
      </c>
      <c r="U664" s="17">
        <v>40728</v>
      </c>
      <c r="V664" s="17">
        <v>41824</v>
      </c>
      <c r="W664" s="17" t="s">
        <v>1798</v>
      </c>
      <c r="X664" s="17" t="s">
        <v>1993</v>
      </c>
      <c r="Y664" s="13">
        <f t="shared" ca="1" si="62"/>
        <v>56132</v>
      </c>
      <c r="Z664" s="13">
        <f ca="1">RANDBETWEEN(0,7500)</f>
        <v>5034</v>
      </c>
      <c r="AA664" s="30" t="str">
        <f t="shared" si="60"/>
        <v>Production</v>
      </c>
    </row>
    <row r="665" spans="1:27" ht="43.2" x14ac:dyDescent="0.3">
      <c r="A665" s="13">
        <v>728</v>
      </c>
      <c r="B665" s="13">
        <v>728</v>
      </c>
      <c r="C665" s="13" t="s">
        <v>995</v>
      </c>
      <c r="D665" s="13" t="s">
        <v>2032</v>
      </c>
      <c r="E665" s="13" t="str">
        <f t="shared" si="61"/>
        <v>Curran.an Bean@bnna.com</v>
      </c>
      <c r="F665" s="13" t="s">
        <v>1667</v>
      </c>
      <c r="G665" s="13" t="s">
        <v>1820</v>
      </c>
      <c r="H665" s="13" t="s">
        <v>1823</v>
      </c>
      <c r="I665" s="13" t="s">
        <v>1824</v>
      </c>
      <c r="J665" s="13" t="s">
        <v>1735</v>
      </c>
      <c r="K665" s="20" t="s">
        <v>1736</v>
      </c>
      <c r="L665" s="7" t="s">
        <v>1899</v>
      </c>
      <c r="M665" s="20" t="s">
        <v>1727</v>
      </c>
      <c r="N665" s="13" t="s">
        <v>1787</v>
      </c>
      <c r="O665" s="13" t="s">
        <v>1989</v>
      </c>
      <c r="P665" s="13" t="s">
        <v>1784</v>
      </c>
      <c r="Q665" s="12">
        <v>3</v>
      </c>
      <c r="R665" s="13" t="s">
        <v>1785</v>
      </c>
      <c r="S665" s="13" t="s">
        <v>1794</v>
      </c>
      <c r="T665" s="17">
        <v>21689</v>
      </c>
      <c r="U665" s="17">
        <v>29725</v>
      </c>
      <c r="V665" s="17">
        <v>41778</v>
      </c>
      <c r="W665" s="17" t="s">
        <v>1798</v>
      </c>
      <c r="X665" s="17" t="s">
        <v>1993</v>
      </c>
      <c r="Y665" s="13">
        <f t="shared" ca="1" si="62"/>
        <v>44812</v>
      </c>
      <c r="Z665" s="13">
        <f ca="1">RANDBETWEEN(2500,10000)</f>
        <v>4274</v>
      </c>
      <c r="AA665" s="30" t="str">
        <f t="shared" si="60"/>
        <v>Production</v>
      </c>
    </row>
    <row r="666" spans="1:27" ht="43.2" x14ac:dyDescent="0.3">
      <c r="A666" s="13">
        <v>729</v>
      </c>
      <c r="B666" s="13">
        <v>729</v>
      </c>
      <c r="C666" s="1" t="s">
        <v>1310</v>
      </c>
      <c r="D666" s="13" t="s">
        <v>2032</v>
      </c>
      <c r="E666" s="13" t="str">
        <f t="shared" si="61"/>
        <v>Malik.rkland@bnna.com</v>
      </c>
      <c r="F666" s="13" t="s">
        <v>1667</v>
      </c>
      <c r="G666" s="13" t="s">
        <v>1820</v>
      </c>
      <c r="H666" s="13" t="s">
        <v>1823</v>
      </c>
      <c r="I666" s="13" t="s">
        <v>1824</v>
      </c>
      <c r="J666" s="13" t="s">
        <v>1735</v>
      </c>
      <c r="K666" s="20" t="s">
        <v>1736</v>
      </c>
      <c r="L666" s="7" t="s">
        <v>1899</v>
      </c>
      <c r="M666" s="20" t="s">
        <v>1727</v>
      </c>
      <c r="N666" s="13" t="s">
        <v>1787</v>
      </c>
      <c r="O666" s="13" t="s">
        <v>1989</v>
      </c>
      <c r="P666" s="13" t="s">
        <v>1790</v>
      </c>
      <c r="Q666" s="12">
        <v>2</v>
      </c>
      <c r="R666" s="13" t="s">
        <v>1797</v>
      </c>
      <c r="S666" s="13" t="s">
        <v>1795</v>
      </c>
      <c r="T666" s="17">
        <v>23333</v>
      </c>
      <c r="U666" s="17">
        <v>39770</v>
      </c>
      <c r="V666" s="17">
        <v>41961</v>
      </c>
      <c r="W666" s="17" t="s">
        <v>1798</v>
      </c>
      <c r="X666" s="17" t="s">
        <v>1994</v>
      </c>
      <c r="Y666" s="13">
        <f t="shared" ca="1" si="62"/>
        <v>38451</v>
      </c>
      <c r="Z666" s="13">
        <v>0</v>
      </c>
      <c r="AA666" s="30" t="str">
        <f t="shared" si="60"/>
        <v>Production</v>
      </c>
    </row>
    <row r="667" spans="1:27" ht="18" customHeight="1" x14ac:dyDescent="0.3">
      <c r="A667" s="13">
        <v>730</v>
      </c>
      <c r="B667" s="13">
        <v>730</v>
      </c>
      <c r="C667" s="13" t="s">
        <v>737</v>
      </c>
      <c r="D667" s="13" t="s">
        <v>2032</v>
      </c>
      <c r="E667" s="13" t="str">
        <f t="shared" si="61"/>
        <v>Werner.r Runge@bnna.com</v>
      </c>
      <c r="F667" s="13" t="s">
        <v>1667</v>
      </c>
      <c r="G667" s="20" t="s">
        <v>1820</v>
      </c>
      <c r="H667" s="20" t="s">
        <v>1833</v>
      </c>
      <c r="I667" s="13" t="s">
        <v>1836</v>
      </c>
      <c r="J667" s="13" t="s">
        <v>1735</v>
      </c>
      <c r="K667" s="13" t="s">
        <v>1736</v>
      </c>
      <c r="L667" s="7" t="s">
        <v>1899</v>
      </c>
      <c r="M667" s="13" t="s">
        <v>1727</v>
      </c>
      <c r="N667" s="13" t="s">
        <v>1787</v>
      </c>
      <c r="O667" s="15" t="s">
        <v>1989</v>
      </c>
      <c r="P667" s="13" t="s">
        <v>1790</v>
      </c>
      <c r="Q667" s="12">
        <f ca="1">RANDBETWEEN(1,2)</f>
        <v>1</v>
      </c>
      <c r="R667" s="13" t="s">
        <v>1797</v>
      </c>
      <c r="S667" s="13" t="s">
        <v>1795</v>
      </c>
      <c r="T667" s="17">
        <v>25519</v>
      </c>
      <c r="U667" s="17">
        <v>41225</v>
      </c>
      <c r="V667" s="17">
        <v>41955</v>
      </c>
      <c r="W667" s="17" t="s">
        <v>1798</v>
      </c>
      <c r="X667" s="17" t="s">
        <v>1994</v>
      </c>
      <c r="Y667" s="13">
        <f t="shared" ca="1" si="62"/>
        <v>56445</v>
      </c>
      <c r="Z667" s="13">
        <v>0</v>
      </c>
      <c r="AA667" s="30" t="str">
        <f t="shared" si="60"/>
        <v>Production</v>
      </c>
    </row>
    <row r="668" spans="1:27" ht="18" customHeight="1" x14ac:dyDescent="0.3">
      <c r="A668" s="13">
        <v>731</v>
      </c>
      <c r="B668" s="13">
        <v>731</v>
      </c>
      <c r="C668" s="1" t="s">
        <v>1361</v>
      </c>
      <c r="D668" s="13" t="s">
        <v>2032</v>
      </c>
      <c r="E668" s="13" t="str">
        <f t="shared" si="61"/>
        <v>Yardley.y Cortez@bnna.com</v>
      </c>
      <c r="F668" s="13" t="s">
        <v>1667</v>
      </c>
      <c r="G668" s="13" t="s">
        <v>1820</v>
      </c>
      <c r="H668" s="13" t="s">
        <v>1823</v>
      </c>
      <c r="I668" s="13" t="s">
        <v>1824</v>
      </c>
      <c r="J668" s="13" t="s">
        <v>1735</v>
      </c>
      <c r="K668" s="20" t="s">
        <v>1736</v>
      </c>
      <c r="L668" s="7" t="s">
        <v>1899</v>
      </c>
      <c r="M668" s="20" t="s">
        <v>1727</v>
      </c>
      <c r="N668" s="13" t="s">
        <v>1787</v>
      </c>
      <c r="O668" s="13" t="s">
        <v>1989</v>
      </c>
      <c r="P668" s="13" t="s">
        <v>1784</v>
      </c>
      <c r="Q668" s="12">
        <v>3</v>
      </c>
      <c r="R668" s="13" t="s">
        <v>1797</v>
      </c>
      <c r="S668" s="13" t="s">
        <v>1795</v>
      </c>
      <c r="T668" s="17">
        <v>34238</v>
      </c>
      <c r="U668" s="17">
        <v>41178</v>
      </c>
      <c r="V668" s="17">
        <v>41908</v>
      </c>
      <c r="W668" s="17" t="s">
        <v>1798</v>
      </c>
      <c r="X668" s="17" t="s">
        <v>1991</v>
      </c>
      <c r="Y668" s="13">
        <f t="shared" ca="1" si="62"/>
        <v>41565</v>
      </c>
      <c r="Z668" s="13">
        <f ca="1">RANDBETWEEN(0,3000)</f>
        <v>496</v>
      </c>
      <c r="AA668" s="30" t="str">
        <f t="shared" si="60"/>
        <v>Production</v>
      </c>
    </row>
    <row r="669" spans="1:27" ht="43.2" x14ac:dyDescent="0.3">
      <c r="A669" s="13">
        <v>732</v>
      </c>
      <c r="B669" s="13">
        <v>732</v>
      </c>
      <c r="C669" s="13" t="s">
        <v>452</v>
      </c>
      <c r="D669" s="13" t="s">
        <v>2032</v>
      </c>
      <c r="E669" s="13" t="str">
        <f t="shared" si="61"/>
        <v>Hae-Un.-Un Pak@bnna.com</v>
      </c>
      <c r="F669" s="13" t="s">
        <v>1668</v>
      </c>
      <c r="G669" s="20" t="s">
        <v>1820</v>
      </c>
      <c r="H669" s="20" t="s">
        <v>1821</v>
      </c>
      <c r="I669" s="20" t="s">
        <v>1825</v>
      </c>
      <c r="J669" s="13" t="s">
        <v>1735</v>
      </c>
      <c r="K669" s="13" t="s">
        <v>1736</v>
      </c>
      <c r="L669" s="7" t="s">
        <v>1899</v>
      </c>
      <c r="M669" s="13" t="s">
        <v>1727</v>
      </c>
      <c r="N669" s="13" t="s">
        <v>1787</v>
      </c>
      <c r="O669" s="13" t="s">
        <v>1989</v>
      </c>
      <c r="P669" s="13" t="s">
        <v>1784</v>
      </c>
      <c r="Q669" s="12">
        <v>3</v>
      </c>
      <c r="R669" s="13" t="s">
        <v>1797</v>
      </c>
      <c r="S669" s="13" t="s">
        <v>1796</v>
      </c>
      <c r="T669" s="17">
        <v>28608</v>
      </c>
      <c r="U669" s="17">
        <v>39200</v>
      </c>
      <c r="V669" s="17">
        <v>41757</v>
      </c>
      <c r="W669" s="17" t="s">
        <v>1798</v>
      </c>
      <c r="X669" s="17" t="s">
        <v>1993</v>
      </c>
      <c r="Y669" s="13">
        <f t="shared" ca="1" si="62"/>
        <v>52684</v>
      </c>
      <c r="Z669" s="13">
        <f ca="1">RANDBETWEEN(0,3000)</f>
        <v>2501</v>
      </c>
      <c r="AA669" s="30" t="str">
        <f t="shared" si="60"/>
        <v>Production</v>
      </c>
    </row>
    <row r="670" spans="1:27" ht="18" customHeight="1" x14ac:dyDescent="0.3">
      <c r="A670" s="13">
        <v>733</v>
      </c>
      <c r="B670" s="13">
        <v>733</v>
      </c>
      <c r="C670" s="13" t="s">
        <v>472</v>
      </c>
      <c r="D670" s="13" t="s">
        <v>2032</v>
      </c>
      <c r="E670" s="13" t="str">
        <f t="shared" si="61"/>
        <v>Hilel.el Key@bnna.com</v>
      </c>
      <c r="F670" s="13" t="s">
        <v>1667</v>
      </c>
      <c r="G670" s="13" t="s">
        <v>1820</v>
      </c>
      <c r="H670" s="13" t="s">
        <v>1821</v>
      </c>
      <c r="I670" s="13" t="s">
        <v>1825</v>
      </c>
      <c r="J670" s="13" t="s">
        <v>1735</v>
      </c>
      <c r="K670" s="13" t="s">
        <v>1736</v>
      </c>
      <c r="L670" s="7" t="s">
        <v>1899</v>
      </c>
      <c r="M670" s="13" t="s">
        <v>1727</v>
      </c>
      <c r="N670" s="13" t="s">
        <v>1787</v>
      </c>
      <c r="O670" s="13" t="s">
        <v>1989</v>
      </c>
      <c r="P670" s="13" t="s">
        <v>1784</v>
      </c>
      <c r="Q670" s="12">
        <v>3</v>
      </c>
      <c r="R670" s="13" t="s">
        <v>1797</v>
      </c>
      <c r="S670" s="13" t="s">
        <v>1795</v>
      </c>
      <c r="T670" s="17">
        <v>32065</v>
      </c>
      <c r="U670" s="17">
        <v>41197</v>
      </c>
      <c r="V670" s="17">
        <v>41927</v>
      </c>
      <c r="W670" s="17" t="s">
        <v>1798</v>
      </c>
      <c r="X670" s="17" t="s">
        <v>1995</v>
      </c>
      <c r="Y670" s="13">
        <f t="shared" ca="1" si="62"/>
        <v>54147</v>
      </c>
      <c r="Z670" s="13">
        <f ca="1">RANDBETWEEN(0,3000)</f>
        <v>1203</v>
      </c>
      <c r="AA670" s="30" t="str">
        <f t="shared" si="60"/>
        <v>Production</v>
      </c>
    </row>
    <row r="671" spans="1:27" ht="43.2" x14ac:dyDescent="0.3">
      <c r="A671" s="13">
        <v>734</v>
      </c>
      <c r="B671" s="13">
        <v>734</v>
      </c>
      <c r="C671" s="1" t="s">
        <v>1126</v>
      </c>
      <c r="D671" s="13" t="s">
        <v>2032</v>
      </c>
      <c r="E671" s="13" t="str">
        <f t="shared" si="61"/>
        <v>Lee.ttle@bnna.com</v>
      </c>
      <c r="F671" s="13" t="s">
        <v>1667</v>
      </c>
      <c r="G671" s="13" t="s">
        <v>1820</v>
      </c>
      <c r="H671" s="13" t="s">
        <v>1823</v>
      </c>
      <c r="I671" s="13" t="s">
        <v>1824</v>
      </c>
      <c r="J671" s="13" t="s">
        <v>1735</v>
      </c>
      <c r="K671" s="20" t="s">
        <v>1736</v>
      </c>
      <c r="L671" s="7" t="s">
        <v>1899</v>
      </c>
      <c r="M671" s="20" t="s">
        <v>1727</v>
      </c>
      <c r="N671" s="13" t="s">
        <v>1787</v>
      </c>
      <c r="O671" s="13" t="s">
        <v>1989</v>
      </c>
      <c r="P671" s="13" t="s">
        <v>1790</v>
      </c>
      <c r="Q671" s="12">
        <v>2</v>
      </c>
      <c r="R671" s="13" t="s">
        <v>1797</v>
      </c>
      <c r="S671" s="13" t="s">
        <v>1795</v>
      </c>
      <c r="T671" s="17">
        <v>28079</v>
      </c>
      <c r="U671" s="17">
        <v>40862</v>
      </c>
      <c r="V671" s="17">
        <v>41958</v>
      </c>
      <c r="W671" s="17" t="s">
        <v>1798</v>
      </c>
      <c r="X671" s="17" t="s">
        <v>1995</v>
      </c>
      <c r="Y671" s="13">
        <f t="shared" ca="1" si="62"/>
        <v>39609</v>
      </c>
      <c r="Z671" s="13">
        <v>0</v>
      </c>
      <c r="AA671" s="30" t="str">
        <f t="shared" si="60"/>
        <v>Production</v>
      </c>
    </row>
    <row r="672" spans="1:27" ht="14.4" x14ac:dyDescent="0.3">
      <c r="A672" s="13">
        <v>735</v>
      </c>
      <c r="B672" s="13">
        <v>735</v>
      </c>
      <c r="C672" s="13" t="s">
        <v>476</v>
      </c>
      <c r="D672" s="13" t="s">
        <v>2032</v>
      </c>
      <c r="E672" s="13" t="str">
        <f t="shared" si="61"/>
        <v>Hugues.oisseau@bnna.com</v>
      </c>
      <c r="F672" s="13" t="s">
        <v>1667</v>
      </c>
      <c r="G672" s="13" t="s">
        <v>1820</v>
      </c>
      <c r="H672" s="13" t="s">
        <v>1823</v>
      </c>
      <c r="I672" s="13" t="s">
        <v>1824</v>
      </c>
      <c r="J672" s="13" t="s">
        <v>2033</v>
      </c>
      <c r="K672" s="20" t="s">
        <v>1731</v>
      </c>
      <c r="L672" s="20" t="s">
        <v>1730</v>
      </c>
      <c r="M672" s="20" t="s">
        <v>1725</v>
      </c>
      <c r="N672" s="13" t="s">
        <v>1787</v>
      </c>
      <c r="O672" s="13" t="s">
        <v>1989</v>
      </c>
      <c r="P672" s="13" t="s">
        <v>1790</v>
      </c>
      <c r="Q672" s="12">
        <v>2</v>
      </c>
      <c r="R672" s="13" t="s">
        <v>1797</v>
      </c>
      <c r="S672" s="13" t="s">
        <v>1794</v>
      </c>
      <c r="T672" s="17">
        <v>27782</v>
      </c>
      <c r="U672" s="17">
        <v>38375</v>
      </c>
      <c r="V672" s="17">
        <v>41662</v>
      </c>
      <c r="W672" s="17" t="s">
        <v>1798</v>
      </c>
      <c r="X672" s="17" t="s">
        <v>1995</v>
      </c>
      <c r="Y672" s="13">
        <f t="shared" ca="1" si="62"/>
        <v>45151</v>
      </c>
      <c r="Z672" s="13">
        <v>0</v>
      </c>
      <c r="AA672" s="30" t="str">
        <f t="shared" si="60"/>
        <v>Production</v>
      </c>
    </row>
    <row r="673" spans="1:27" ht="14.4" x14ac:dyDescent="0.3">
      <c r="A673" s="13">
        <v>736</v>
      </c>
      <c r="B673" s="13">
        <v>736</v>
      </c>
      <c r="C673" s="13" t="s">
        <v>1056</v>
      </c>
      <c r="D673" s="13" t="s">
        <v>2032</v>
      </c>
      <c r="E673" s="13" t="str">
        <f t="shared" si="61"/>
        <v>Tucker.Jenkins@bnna.com</v>
      </c>
      <c r="F673" s="13" t="s">
        <v>1667</v>
      </c>
      <c r="G673" s="13" t="s">
        <v>1820</v>
      </c>
      <c r="H673" s="13" t="s">
        <v>1821</v>
      </c>
      <c r="I673" s="13" t="s">
        <v>1827</v>
      </c>
      <c r="J673" s="13" t="s">
        <v>2033</v>
      </c>
      <c r="K673" s="13" t="s">
        <v>1731</v>
      </c>
      <c r="L673" s="13" t="s">
        <v>1730</v>
      </c>
      <c r="M673" s="13" t="s">
        <v>1725</v>
      </c>
      <c r="N673" s="13" t="s">
        <v>1787</v>
      </c>
      <c r="O673" s="13" t="s">
        <v>1989</v>
      </c>
      <c r="P673" s="13" t="s">
        <v>1790</v>
      </c>
      <c r="Q673" s="12">
        <v>2</v>
      </c>
      <c r="R673" s="13" t="s">
        <v>1800</v>
      </c>
      <c r="S673" s="13" t="s">
        <v>1791</v>
      </c>
      <c r="T673" s="17">
        <v>25523</v>
      </c>
      <c r="U673" s="17">
        <v>41229</v>
      </c>
      <c r="V673" s="17">
        <v>41959</v>
      </c>
      <c r="W673" s="17" t="s">
        <v>1798</v>
      </c>
      <c r="X673" s="17" t="s">
        <v>1995</v>
      </c>
      <c r="Y673" s="13">
        <f t="shared" ca="1" si="62"/>
        <v>50414</v>
      </c>
      <c r="Z673" s="13">
        <v>0</v>
      </c>
      <c r="AA673" s="30" t="str">
        <f t="shared" si="60"/>
        <v>Production</v>
      </c>
    </row>
    <row r="674" spans="1:27" ht="14.4" x14ac:dyDescent="0.3">
      <c r="A674" s="13">
        <v>737</v>
      </c>
      <c r="B674" s="13">
        <v>737</v>
      </c>
      <c r="C674" s="13" t="s">
        <v>22</v>
      </c>
      <c r="D674" s="13" t="s">
        <v>2032</v>
      </c>
      <c r="E674" s="13" t="str">
        <f t="shared" si="61"/>
        <v>Isamu.mu Ito@bnna.com</v>
      </c>
      <c r="F674" s="13" t="s">
        <v>1668</v>
      </c>
      <c r="G674" s="13" t="s">
        <v>1820</v>
      </c>
      <c r="H674" s="13" t="s">
        <v>1829</v>
      </c>
      <c r="I674" s="13" t="s">
        <v>1830</v>
      </c>
      <c r="J674" s="13" t="s">
        <v>2033</v>
      </c>
      <c r="K674" s="20" t="s">
        <v>1731</v>
      </c>
      <c r="L674" s="20" t="s">
        <v>1730</v>
      </c>
      <c r="M674" s="20" t="s">
        <v>1725</v>
      </c>
      <c r="N674" s="13" t="s">
        <v>1787</v>
      </c>
      <c r="O674" s="13" t="s">
        <v>1989</v>
      </c>
      <c r="P674" s="13" t="s">
        <v>1790</v>
      </c>
      <c r="Q674" s="12">
        <v>2</v>
      </c>
      <c r="R674" s="13" t="s">
        <v>1800</v>
      </c>
      <c r="S674" s="13" t="s">
        <v>1795</v>
      </c>
      <c r="T674" s="17">
        <v>32671</v>
      </c>
      <c r="U674" s="17">
        <v>41072</v>
      </c>
      <c r="V674" s="17">
        <v>41802</v>
      </c>
      <c r="W674" s="17" t="s">
        <v>1798</v>
      </c>
      <c r="X674" s="17" t="s">
        <v>1995</v>
      </c>
      <c r="Y674" s="13">
        <f t="shared" ca="1" si="62"/>
        <v>54360</v>
      </c>
      <c r="Z674" s="13">
        <v>0</v>
      </c>
      <c r="AA674" s="30" t="str">
        <f t="shared" si="60"/>
        <v>Production</v>
      </c>
    </row>
    <row r="675" spans="1:27" ht="14.4" x14ac:dyDescent="0.3">
      <c r="A675" s="13">
        <v>738</v>
      </c>
      <c r="B675" s="13">
        <v>738</v>
      </c>
      <c r="C675" s="1" t="s">
        <v>1420</v>
      </c>
      <c r="D675" s="13" t="s">
        <v>2032</v>
      </c>
      <c r="E675" s="13" t="str">
        <f t="shared" si="61"/>
        <v>Nadine.Rodgers@bnna.com</v>
      </c>
      <c r="F675" s="13" t="s">
        <v>1668</v>
      </c>
      <c r="G675" s="13" t="s">
        <v>1820</v>
      </c>
      <c r="H675" s="13" t="s">
        <v>1821</v>
      </c>
      <c r="I675" s="13" t="s">
        <v>1827</v>
      </c>
      <c r="J675" s="13" t="s">
        <v>2033</v>
      </c>
      <c r="K675" s="13" t="s">
        <v>1731</v>
      </c>
      <c r="L675" s="22" t="s">
        <v>1730</v>
      </c>
      <c r="M675" s="13" t="s">
        <v>1725</v>
      </c>
      <c r="N675" s="13" t="s">
        <v>1787</v>
      </c>
      <c r="O675" s="13" t="s">
        <v>1989</v>
      </c>
      <c r="P675" s="13" t="s">
        <v>1790</v>
      </c>
      <c r="Q675" s="12">
        <v>2</v>
      </c>
      <c r="R675" s="13" t="s">
        <v>1797</v>
      </c>
      <c r="S675" s="13" t="s">
        <v>1794</v>
      </c>
      <c r="T675" s="17">
        <v>22394</v>
      </c>
      <c r="U675" s="17">
        <v>38100</v>
      </c>
      <c r="V675" s="17">
        <v>41752</v>
      </c>
      <c r="W675" s="17" t="s">
        <v>1798</v>
      </c>
      <c r="X675" s="17" t="s">
        <v>1991</v>
      </c>
      <c r="Y675" s="13">
        <f t="shared" ca="1" si="62"/>
        <v>49938</v>
      </c>
      <c r="Z675" s="13">
        <v>0</v>
      </c>
      <c r="AA675" s="30" t="str">
        <f t="shared" si="60"/>
        <v>Production</v>
      </c>
    </row>
    <row r="676" spans="1:27" ht="14.4" x14ac:dyDescent="0.3">
      <c r="A676" s="13">
        <v>739</v>
      </c>
      <c r="B676" s="13">
        <v>739</v>
      </c>
      <c r="C676" s="13" t="s">
        <v>650</v>
      </c>
      <c r="D676" s="13" t="s">
        <v>2032</v>
      </c>
      <c r="E676" s="13" t="str">
        <f t="shared" si="61"/>
        <v>Paavo.Mäkelä@bnna.com</v>
      </c>
      <c r="F676" s="13" t="s">
        <v>1669</v>
      </c>
      <c r="G676" s="20" t="s">
        <v>1820</v>
      </c>
      <c r="H676" s="20" t="s">
        <v>1821</v>
      </c>
      <c r="I676" s="13" t="s">
        <v>1825</v>
      </c>
      <c r="J676" s="13" t="s">
        <v>2033</v>
      </c>
      <c r="K676" s="13" t="s">
        <v>1731</v>
      </c>
      <c r="L676" s="22" t="s">
        <v>1730</v>
      </c>
      <c r="M676" s="13" t="s">
        <v>1725</v>
      </c>
      <c r="N676" s="13" t="s">
        <v>1787</v>
      </c>
      <c r="O676" s="13" t="s">
        <v>1989</v>
      </c>
      <c r="P676" s="13" t="s">
        <v>1784</v>
      </c>
      <c r="Q676" s="12">
        <v>3</v>
      </c>
      <c r="R676" s="13" t="s">
        <v>1797</v>
      </c>
      <c r="S676" s="13" t="s">
        <v>1793</v>
      </c>
      <c r="T676" s="17">
        <v>24882</v>
      </c>
      <c r="U676" s="17">
        <v>34014</v>
      </c>
      <c r="V676" s="17">
        <v>41684</v>
      </c>
      <c r="W676" s="17" t="s">
        <v>1798</v>
      </c>
      <c r="X676" s="17" t="s">
        <v>1994</v>
      </c>
      <c r="Y676" s="13">
        <f t="shared" ca="1" si="62"/>
        <v>45468</v>
      </c>
      <c r="Z676" s="13">
        <f ca="1">RANDBETWEEN(0,3000)</f>
        <v>1220</v>
      </c>
      <c r="AA676" s="30" t="str">
        <f t="shared" si="60"/>
        <v>Production</v>
      </c>
    </row>
    <row r="677" spans="1:27" ht="14.4" x14ac:dyDescent="0.3">
      <c r="A677" s="13">
        <v>740</v>
      </c>
      <c r="B677" s="13">
        <v>740</v>
      </c>
      <c r="C677" s="13" t="s">
        <v>971</v>
      </c>
      <c r="D677" s="13" t="s">
        <v>2032</v>
      </c>
      <c r="E677" s="13" t="str">
        <f t="shared" si="61"/>
        <v>Ivor.uarez@bnna.com</v>
      </c>
      <c r="F677" s="13" t="s">
        <v>1667</v>
      </c>
      <c r="G677" s="20" t="s">
        <v>1820</v>
      </c>
      <c r="H677" s="20" t="s">
        <v>1833</v>
      </c>
      <c r="I677" s="20" t="s">
        <v>1836</v>
      </c>
      <c r="J677" s="13" t="s">
        <v>2033</v>
      </c>
      <c r="K677" s="13" t="s">
        <v>1731</v>
      </c>
      <c r="L677" s="22" t="s">
        <v>1730</v>
      </c>
      <c r="M677" s="13" t="s">
        <v>1725</v>
      </c>
      <c r="N677" s="13" t="s">
        <v>1787</v>
      </c>
      <c r="O677" s="15" t="s">
        <v>1989</v>
      </c>
      <c r="P677" s="13" t="s">
        <v>1790</v>
      </c>
      <c r="Q677" s="12">
        <f ca="1">RANDBETWEEN(1,2)</f>
        <v>2</v>
      </c>
      <c r="R677" s="13" t="s">
        <v>1797</v>
      </c>
      <c r="S677" s="13" t="s">
        <v>1793</v>
      </c>
      <c r="T677" s="17">
        <v>22370</v>
      </c>
      <c r="U677" s="17">
        <v>39171</v>
      </c>
      <c r="V677" s="17">
        <v>41728</v>
      </c>
      <c r="W677" s="17" t="s">
        <v>1798</v>
      </c>
      <c r="X677" s="17" t="s">
        <v>1991</v>
      </c>
      <c r="Y677" s="13">
        <f t="shared" ca="1" si="62"/>
        <v>36248</v>
      </c>
      <c r="Z677" s="13">
        <v>0</v>
      </c>
      <c r="AA677" s="30" t="str">
        <f t="shared" si="60"/>
        <v>Production</v>
      </c>
    </row>
    <row r="678" spans="1:27" ht="14.4" x14ac:dyDescent="0.3">
      <c r="A678" s="13">
        <v>741</v>
      </c>
      <c r="B678" s="13">
        <v>741</v>
      </c>
      <c r="C678" s="1" t="s">
        <v>1308</v>
      </c>
      <c r="D678" s="13" t="s">
        <v>2032</v>
      </c>
      <c r="E678" s="13" t="str">
        <f t="shared" si="61"/>
        <v>Vladimir.r Hawkins@bnna.com</v>
      </c>
      <c r="F678" s="13" t="s">
        <v>1667</v>
      </c>
      <c r="G678" s="13" t="s">
        <v>1820</v>
      </c>
      <c r="H678" s="13" t="s">
        <v>1823</v>
      </c>
      <c r="I678" s="13" t="s">
        <v>1824</v>
      </c>
      <c r="J678" s="13" t="s">
        <v>2033</v>
      </c>
      <c r="K678" s="20" t="s">
        <v>1731</v>
      </c>
      <c r="L678" s="22" t="s">
        <v>1730</v>
      </c>
      <c r="M678" s="20" t="s">
        <v>1725</v>
      </c>
      <c r="N678" s="13" t="s">
        <v>1787</v>
      </c>
      <c r="O678" s="13" t="s">
        <v>1989</v>
      </c>
      <c r="P678" s="13" t="s">
        <v>1784</v>
      </c>
      <c r="Q678" s="12">
        <v>3</v>
      </c>
      <c r="R678" s="13" t="s">
        <v>1797</v>
      </c>
      <c r="S678" s="13" t="s">
        <v>1795</v>
      </c>
      <c r="T678" s="17">
        <v>29355</v>
      </c>
      <c r="U678" s="17">
        <v>37390</v>
      </c>
      <c r="V678" s="17">
        <v>41773</v>
      </c>
      <c r="W678" s="17" t="s">
        <v>1798</v>
      </c>
      <c r="X678" s="17" t="s">
        <v>1994</v>
      </c>
      <c r="Y678" s="13">
        <f t="shared" ca="1" si="62"/>
        <v>56699</v>
      </c>
      <c r="Z678" s="13">
        <f ca="1">RANDBETWEEN(2500,10000)</f>
        <v>4366</v>
      </c>
      <c r="AA678" s="30" t="str">
        <f t="shared" si="60"/>
        <v>Production</v>
      </c>
    </row>
    <row r="679" spans="1:27" ht="14.4" x14ac:dyDescent="0.3">
      <c r="A679" s="13">
        <v>742</v>
      </c>
      <c r="B679" s="13">
        <v>742</v>
      </c>
      <c r="C679" s="13" t="s">
        <v>341</v>
      </c>
      <c r="D679" s="13" t="s">
        <v>2032</v>
      </c>
      <c r="E679" s="13" t="str">
        <f t="shared" si="61"/>
        <v>Cullen. Durham@bnna.com</v>
      </c>
      <c r="F679" s="13" t="s">
        <v>1667</v>
      </c>
      <c r="G679" s="13" t="s">
        <v>1820</v>
      </c>
      <c r="H679" s="13" t="s">
        <v>1823</v>
      </c>
      <c r="I679" s="13" t="s">
        <v>1824</v>
      </c>
      <c r="J679" s="13" t="s">
        <v>2033</v>
      </c>
      <c r="K679" s="20" t="s">
        <v>1731</v>
      </c>
      <c r="L679" s="22" t="s">
        <v>1730</v>
      </c>
      <c r="M679" s="20" t="s">
        <v>1725</v>
      </c>
      <c r="N679" s="13" t="s">
        <v>1787</v>
      </c>
      <c r="O679" s="13" t="s">
        <v>1989</v>
      </c>
      <c r="P679" s="13" t="s">
        <v>1784</v>
      </c>
      <c r="Q679" s="12">
        <v>3</v>
      </c>
      <c r="R679" s="13" t="s">
        <v>1797</v>
      </c>
      <c r="S679" s="13" t="s">
        <v>1793</v>
      </c>
      <c r="T679" s="17">
        <v>28748</v>
      </c>
      <c r="U679" s="17">
        <v>41167</v>
      </c>
      <c r="V679" s="17">
        <v>41897</v>
      </c>
      <c r="W679" s="17" t="s">
        <v>1798</v>
      </c>
      <c r="X679" s="17" t="s">
        <v>1996</v>
      </c>
      <c r="Y679" s="13">
        <f t="shared" ca="1" si="62"/>
        <v>35157</v>
      </c>
      <c r="Z679" s="13">
        <f ca="1">RANDBETWEEN(2500,10000)</f>
        <v>8745</v>
      </c>
      <c r="AA679" s="30" t="str">
        <f t="shared" si="60"/>
        <v>Production</v>
      </c>
    </row>
    <row r="680" spans="1:27" ht="14.4" x14ac:dyDescent="0.3">
      <c r="A680" s="13">
        <v>743</v>
      </c>
      <c r="B680" s="13">
        <v>743</v>
      </c>
      <c r="C680" s="1" t="s">
        <v>1486</v>
      </c>
      <c r="D680" s="13" t="s">
        <v>2032</v>
      </c>
      <c r="E680" s="13" t="str">
        <f t="shared" si="61"/>
        <v>Vincent.Mccarthy@bnna.com</v>
      </c>
      <c r="F680" s="13" t="s">
        <v>1667</v>
      </c>
      <c r="G680" s="13" t="s">
        <v>1820</v>
      </c>
      <c r="H680" s="13" t="s">
        <v>1829</v>
      </c>
      <c r="I680" s="13" t="s">
        <v>1830</v>
      </c>
      <c r="J680" s="13" t="s">
        <v>2033</v>
      </c>
      <c r="K680" s="20" t="s">
        <v>1731</v>
      </c>
      <c r="L680" s="22" t="s">
        <v>1730</v>
      </c>
      <c r="M680" s="20" t="s">
        <v>1725</v>
      </c>
      <c r="N680" s="13" t="s">
        <v>1787</v>
      </c>
      <c r="O680" s="13" t="s">
        <v>1989</v>
      </c>
      <c r="P680" s="13" t="s">
        <v>1784</v>
      </c>
      <c r="Q680" s="12">
        <v>3</v>
      </c>
      <c r="R680" s="13" t="s">
        <v>1797</v>
      </c>
      <c r="S680" s="13" t="s">
        <v>1795</v>
      </c>
      <c r="T680" s="17">
        <v>21794</v>
      </c>
      <c r="U680" s="17">
        <v>33117</v>
      </c>
      <c r="V680" s="17">
        <v>41883</v>
      </c>
      <c r="W680" s="17" t="s">
        <v>1798</v>
      </c>
      <c r="X680" s="17" t="s">
        <v>1996</v>
      </c>
      <c r="Y680" s="13">
        <f t="shared" ca="1" si="62"/>
        <v>44324</v>
      </c>
      <c r="Z680" s="13">
        <f ca="1">RANDBETWEEN(0,3000)</f>
        <v>1536</v>
      </c>
      <c r="AA680" s="30" t="str">
        <f t="shared" si="60"/>
        <v>Production</v>
      </c>
    </row>
    <row r="681" spans="1:27" ht="14.4" x14ac:dyDescent="0.3">
      <c r="A681" s="13">
        <v>744</v>
      </c>
      <c r="B681" s="13">
        <v>744</v>
      </c>
      <c r="C681" s="13" t="s">
        <v>1196</v>
      </c>
      <c r="D681" s="13" t="s">
        <v>2032</v>
      </c>
      <c r="E681" s="13" t="str">
        <f t="shared" si="61"/>
        <v>Amethyst.yst Blake@bnna.com</v>
      </c>
      <c r="F681" s="13" t="s">
        <v>1668</v>
      </c>
      <c r="G681" s="13" t="s">
        <v>1820</v>
      </c>
      <c r="H681" s="13" t="s">
        <v>1829</v>
      </c>
      <c r="I681" s="13" t="s">
        <v>1830</v>
      </c>
      <c r="J681" s="13" t="s">
        <v>2033</v>
      </c>
      <c r="K681" s="20" t="s">
        <v>1731</v>
      </c>
      <c r="L681" s="22" t="s">
        <v>1730</v>
      </c>
      <c r="M681" s="20" t="s">
        <v>1725</v>
      </c>
      <c r="N681" s="13" t="s">
        <v>1787</v>
      </c>
      <c r="O681" s="13" t="s">
        <v>1989</v>
      </c>
      <c r="P681" s="13" t="s">
        <v>1784</v>
      </c>
      <c r="Q681" s="12">
        <v>3</v>
      </c>
      <c r="R681" s="13" t="s">
        <v>1797</v>
      </c>
      <c r="S681" s="13" t="s">
        <v>1795</v>
      </c>
      <c r="T681" s="17">
        <v>21922</v>
      </c>
      <c r="U681" s="17">
        <v>39089</v>
      </c>
      <c r="V681" s="17">
        <v>41646</v>
      </c>
      <c r="W681" s="17" t="s">
        <v>1798</v>
      </c>
      <c r="X681" s="17" t="s">
        <v>1996</v>
      </c>
      <c r="Y681" s="13">
        <f t="shared" ca="1" si="62"/>
        <v>56432</v>
      </c>
      <c r="Z681" s="13">
        <f ca="1">RANDBETWEEN(0,3000)</f>
        <v>2059</v>
      </c>
      <c r="AA681" s="30" t="str">
        <f t="shared" si="60"/>
        <v>Production</v>
      </c>
    </row>
    <row r="682" spans="1:27" ht="14.4" x14ac:dyDescent="0.3">
      <c r="A682" s="13">
        <v>745</v>
      </c>
      <c r="B682" s="13">
        <v>745</v>
      </c>
      <c r="C682" s="1" t="s">
        <v>1548</v>
      </c>
      <c r="D682" s="13" t="s">
        <v>2032</v>
      </c>
      <c r="E682" s="13" t="str">
        <f t="shared" si="61"/>
        <v>Armando.do Foley@bnna.com</v>
      </c>
      <c r="F682" s="13" t="s">
        <v>1667</v>
      </c>
      <c r="G682" s="20" t="s">
        <v>1820</v>
      </c>
      <c r="H682" s="20" t="s">
        <v>1829</v>
      </c>
      <c r="I682" s="13" t="s">
        <v>1830</v>
      </c>
      <c r="J682" s="13" t="s">
        <v>2033</v>
      </c>
      <c r="K682" s="20" t="s">
        <v>1731</v>
      </c>
      <c r="L682" s="22" t="s">
        <v>1730</v>
      </c>
      <c r="M682" s="20" t="s">
        <v>1725</v>
      </c>
      <c r="N682" s="13" t="s">
        <v>1787</v>
      </c>
      <c r="O682" s="13" t="s">
        <v>1989</v>
      </c>
      <c r="P682" s="13" t="s">
        <v>1784</v>
      </c>
      <c r="Q682" s="12">
        <v>3</v>
      </c>
      <c r="R682" s="13" t="s">
        <v>1797</v>
      </c>
      <c r="S682" s="13" t="s">
        <v>1795</v>
      </c>
      <c r="T682" s="17">
        <v>20709</v>
      </c>
      <c r="U682" s="17">
        <v>37510</v>
      </c>
      <c r="V682" s="17">
        <v>41893</v>
      </c>
      <c r="W682" s="17" t="s">
        <v>1798</v>
      </c>
      <c r="X682" s="17" t="s">
        <v>1996</v>
      </c>
      <c r="Y682" s="13">
        <f t="shared" ca="1" si="62"/>
        <v>49856</v>
      </c>
      <c r="Z682" s="13">
        <f ca="1">RANDBETWEEN(0,3000)</f>
        <v>590</v>
      </c>
      <c r="AA682" s="30" t="str">
        <f t="shared" si="60"/>
        <v>Production</v>
      </c>
    </row>
    <row r="683" spans="1:27" ht="14.4" x14ac:dyDescent="0.3">
      <c r="A683" s="13">
        <v>746</v>
      </c>
      <c r="B683" s="13">
        <v>746</v>
      </c>
      <c r="C683" s="13" t="s">
        <v>227</v>
      </c>
      <c r="D683" s="13" t="s">
        <v>2032</v>
      </c>
      <c r="E683" s="13" t="str">
        <f t="shared" si="61"/>
        <v>Bill.urtal@bnna.com</v>
      </c>
      <c r="F683" s="13" t="s">
        <v>1667</v>
      </c>
      <c r="G683" s="20" t="s">
        <v>1820</v>
      </c>
      <c r="H683" s="20" t="s">
        <v>1821</v>
      </c>
      <c r="I683" s="13" t="s">
        <v>1822</v>
      </c>
      <c r="J683" s="13" t="s">
        <v>2033</v>
      </c>
      <c r="K683" s="13" t="s">
        <v>1731</v>
      </c>
      <c r="L683" s="22" t="s">
        <v>1730</v>
      </c>
      <c r="M683" s="13" t="s">
        <v>1725</v>
      </c>
      <c r="N683" s="13" t="s">
        <v>1788</v>
      </c>
      <c r="O683" s="15" t="s">
        <v>1798</v>
      </c>
      <c r="P683" s="15" t="s">
        <v>1784</v>
      </c>
      <c r="Q683" s="12">
        <v>6</v>
      </c>
      <c r="R683" s="13" t="s">
        <v>1797</v>
      </c>
      <c r="S683" s="13" t="s">
        <v>1795</v>
      </c>
      <c r="T683" s="17">
        <v>27943</v>
      </c>
      <c r="U683" s="17">
        <v>34882</v>
      </c>
      <c r="V683" s="17">
        <v>41822</v>
      </c>
      <c r="W683" s="17" t="s">
        <v>1798</v>
      </c>
      <c r="X683" s="17" t="s">
        <v>1991</v>
      </c>
      <c r="Y683" s="13">
        <f ca="1">RANDBETWEEN(75000,125000)</f>
        <v>117833</v>
      </c>
      <c r="Z683" s="13">
        <f ca="1">RANDBETWEEN(5000,25000)</f>
        <v>18255</v>
      </c>
      <c r="AA683" s="30" t="str">
        <f t="shared" si="60"/>
        <v>Production</v>
      </c>
    </row>
    <row r="684" spans="1:27" ht="14.4" x14ac:dyDescent="0.3">
      <c r="A684" s="13">
        <v>747</v>
      </c>
      <c r="B684" s="13">
        <v>747</v>
      </c>
      <c r="C684" s="1" t="s">
        <v>919</v>
      </c>
      <c r="D684" s="13" t="s">
        <v>2032</v>
      </c>
      <c r="E684" s="13" t="str">
        <f t="shared" si="61"/>
        <v>Jared.Levine@bnna.com</v>
      </c>
      <c r="F684" s="13" t="s">
        <v>1667</v>
      </c>
      <c r="G684" s="13" t="s">
        <v>1820</v>
      </c>
      <c r="H684" s="13" t="s">
        <v>1821</v>
      </c>
      <c r="I684" s="13" t="s">
        <v>1827</v>
      </c>
      <c r="J684" s="13" t="s">
        <v>2033</v>
      </c>
      <c r="K684" s="13" t="s">
        <v>1731</v>
      </c>
      <c r="L684" s="22" t="s">
        <v>1730</v>
      </c>
      <c r="M684" s="13" t="s">
        <v>1725</v>
      </c>
      <c r="N684" s="13" t="s">
        <v>1787</v>
      </c>
      <c r="O684" s="13" t="s">
        <v>1989</v>
      </c>
      <c r="P684" s="13" t="s">
        <v>1784</v>
      </c>
      <c r="Q684" s="12">
        <v>3</v>
      </c>
      <c r="R684" s="13" t="s">
        <v>1797</v>
      </c>
      <c r="S684" s="13" t="s">
        <v>1791</v>
      </c>
      <c r="T684" s="17">
        <v>30924</v>
      </c>
      <c r="U684" s="17">
        <v>41151</v>
      </c>
      <c r="V684" s="17">
        <v>41881</v>
      </c>
      <c r="W684" s="17" t="s">
        <v>1798</v>
      </c>
      <c r="X684" s="17" t="s">
        <v>1991</v>
      </c>
      <c r="Y684" s="13">
        <f ca="1">RANDBETWEEN(35000,65000)</f>
        <v>60473</v>
      </c>
      <c r="Z684" s="13">
        <f ca="1">RANDBETWEEN(0,3000)</f>
        <v>2809</v>
      </c>
      <c r="AA684" s="30" t="str">
        <f t="shared" si="60"/>
        <v>Production</v>
      </c>
    </row>
    <row r="685" spans="1:27" ht="14.4" x14ac:dyDescent="0.3">
      <c r="A685" s="13">
        <v>748</v>
      </c>
      <c r="B685" s="13">
        <v>748</v>
      </c>
      <c r="C685" s="1" t="s">
        <v>954</v>
      </c>
      <c r="D685" s="13" t="s">
        <v>2032</v>
      </c>
      <c r="E685" s="13" t="str">
        <f t="shared" si="61"/>
        <v>Castor. Hodges@bnna.com</v>
      </c>
      <c r="F685" s="13" t="s">
        <v>1667</v>
      </c>
      <c r="G685" s="13" t="s">
        <v>1820</v>
      </c>
      <c r="H685" s="13" t="s">
        <v>1823</v>
      </c>
      <c r="I685" s="13" t="s">
        <v>1824</v>
      </c>
      <c r="J685" s="13" t="s">
        <v>2033</v>
      </c>
      <c r="K685" s="20" t="s">
        <v>1731</v>
      </c>
      <c r="L685" s="22" t="s">
        <v>1730</v>
      </c>
      <c r="M685" s="20" t="s">
        <v>1725</v>
      </c>
      <c r="N685" s="13" t="s">
        <v>1787</v>
      </c>
      <c r="O685" s="13" t="s">
        <v>1989</v>
      </c>
      <c r="P685" s="13" t="s">
        <v>1784</v>
      </c>
      <c r="Q685" s="12">
        <v>3</v>
      </c>
      <c r="R685" s="13" t="s">
        <v>1785</v>
      </c>
      <c r="S685" s="13" t="s">
        <v>1795</v>
      </c>
      <c r="T685" s="17">
        <v>21411</v>
      </c>
      <c r="U685" s="17">
        <v>29081</v>
      </c>
      <c r="V685" s="17">
        <v>41865</v>
      </c>
      <c r="W685" s="17" t="s">
        <v>1798</v>
      </c>
      <c r="X685" s="17" t="s">
        <v>1991</v>
      </c>
      <c r="Y685" s="13">
        <f ca="1">RANDBETWEEN(35000,65000)</f>
        <v>48330</v>
      </c>
      <c r="Z685" s="13">
        <f ca="1">RANDBETWEEN(0,3000)</f>
        <v>1918</v>
      </c>
      <c r="AA685" s="30" t="str">
        <f t="shared" si="60"/>
        <v>Production</v>
      </c>
    </row>
    <row r="686" spans="1:27" ht="14.4" x14ac:dyDescent="0.3">
      <c r="A686" s="13">
        <v>749</v>
      </c>
      <c r="B686" s="13">
        <v>749</v>
      </c>
      <c r="C686" s="1" t="s">
        <v>1560</v>
      </c>
      <c r="D686" s="13" t="s">
        <v>2032</v>
      </c>
      <c r="E686" s="13" t="str">
        <f t="shared" si="61"/>
        <v>Kato. Odom@bnna.com</v>
      </c>
      <c r="F686" s="13" t="s">
        <v>1667</v>
      </c>
      <c r="G686" s="13" t="s">
        <v>1820</v>
      </c>
      <c r="H686" s="13" t="s">
        <v>1829</v>
      </c>
      <c r="I686" s="13" t="s">
        <v>1830</v>
      </c>
      <c r="J686" s="13" t="s">
        <v>2033</v>
      </c>
      <c r="K686" s="20" t="s">
        <v>1731</v>
      </c>
      <c r="L686" s="22" t="s">
        <v>1730</v>
      </c>
      <c r="M686" s="20" t="s">
        <v>1725</v>
      </c>
      <c r="N686" s="13" t="s">
        <v>1787</v>
      </c>
      <c r="O686" s="13" t="s">
        <v>1989</v>
      </c>
      <c r="P686" s="13" t="s">
        <v>1784</v>
      </c>
      <c r="Q686" s="12">
        <v>3</v>
      </c>
      <c r="R686" s="13" t="s">
        <v>1797</v>
      </c>
      <c r="S686" s="13" t="s">
        <v>1791</v>
      </c>
      <c r="T686" s="17">
        <v>20964</v>
      </c>
      <c r="U686" s="17">
        <v>37035</v>
      </c>
      <c r="V686" s="17">
        <v>41783</v>
      </c>
      <c r="W686" s="17" t="s">
        <v>1798</v>
      </c>
      <c r="X686" s="17" t="s">
        <v>1991</v>
      </c>
      <c r="Y686" s="13">
        <f ca="1">RANDBETWEEN(35000,65000)</f>
        <v>52664</v>
      </c>
      <c r="Z686" s="13">
        <f ca="1">RANDBETWEEN(0,3000)</f>
        <v>751</v>
      </c>
      <c r="AA686" s="30" t="str">
        <f t="shared" si="60"/>
        <v>Production</v>
      </c>
    </row>
    <row r="687" spans="1:27" ht="14.4" x14ac:dyDescent="0.3">
      <c r="A687" s="13">
        <v>750</v>
      </c>
      <c r="B687" s="13">
        <v>750</v>
      </c>
      <c r="C687" s="13" t="s">
        <v>211</v>
      </c>
      <c r="D687" s="13" t="s">
        <v>2032</v>
      </c>
      <c r="E687" s="13" t="str">
        <f t="shared" si="61"/>
        <v>Brandan.dan Wong@bnna.com</v>
      </c>
      <c r="F687" s="13" t="s">
        <v>1669</v>
      </c>
      <c r="G687" s="13" t="s">
        <v>1820</v>
      </c>
      <c r="H687" s="13" t="s">
        <v>1823</v>
      </c>
      <c r="I687" s="13" t="s">
        <v>1824</v>
      </c>
      <c r="J687" s="13" t="s">
        <v>2033</v>
      </c>
      <c r="K687" s="20" t="s">
        <v>1731</v>
      </c>
      <c r="L687" s="22" t="s">
        <v>1730</v>
      </c>
      <c r="M687" s="20" t="s">
        <v>1725</v>
      </c>
      <c r="N687" s="13" t="s">
        <v>1787</v>
      </c>
      <c r="O687" s="13" t="s">
        <v>1989</v>
      </c>
      <c r="P687" s="13" t="s">
        <v>1784</v>
      </c>
      <c r="Q687" s="12">
        <v>3</v>
      </c>
      <c r="R687" s="13" t="s">
        <v>1797</v>
      </c>
      <c r="S687" s="13" t="s">
        <v>1796</v>
      </c>
      <c r="T687" s="17">
        <v>27824</v>
      </c>
      <c r="U687" s="17">
        <v>40973</v>
      </c>
      <c r="V687" s="17">
        <v>41703</v>
      </c>
      <c r="W687" s="17" t="s">
        <v>1798</v>
      </c>
      <c r="X687" s="17" t="s">
        <v>1991</v>
      </c>
      <c r="Y687" s="13">
        <f ca="1">RANDBETWEEN(35000,65000)</f>
        <v>58391</v>
      </c>
      <c r="Z687" s="13">
        <f ca="1">RANDBETWEEN(2500,10000)</f>
        <v>8536</v>
      </c>
      <c r="AA687" s="30" t="str">
        <f t="shared" si="60"/>
        <v>Production</v>
      </c>
    </row>
    <row r="688" spans="1:27" ht="14.4" x14ac:dyDescent="0.3">
      <c r="A688" s="13">
        <v>751</v>
      </c>
      <c r="B688" s="13">
        <v>751</v>
      </c>
      <c r="C688" s="13" t="s">
        <v>563</v>
      </c>
      <c r="D688" s="13" t="s">
        <v>2032</v>
      </c>
      <c r="E688" s="13" t="str">
        <f t="shared" si="61"/>
        <v>Laura. Bauer@bnna.com</v>
      </c>
      <c r="F688" s="13" t="s">
        <v>1668</v>
      </c>
      <c r="G688" s="20" t="s">
        <v>1820</v>
      </c>
      <c r="H688" s="20" t="s">
        <v>1821</v>
      </c>
      <c r="I688" s="13" t="s">
        <v>1822</v>
      </c>
      <c r="J688" s="13" t="s">
        <v>2033</v>
      </c>
      <c r="K688" s="13" t="s">
        <v>1731</v>
      </c>
      <c r="L688" s="22" t="s">
        <v>1730</v>
      </c>
      <c r="M688" s="13" t="s">
        <v>1725</v>
      </c>
      <c r="N688" s="13" t="s">
        <v>1788</v>
      </c>
      <c r="O688" s="15" t="s">
        <v>1798</v>
      </c>
      <c r="P688" s="13" t="s">
        <v>1784</v>
      </c>
      <c r="Q688" s="12">
        <v>6</v>
      </c>
      <c r="R688" s="13" t="s">
        <v>1797</v>
      </c>
      <c r="S688" s="13" t="s">
        <v>1795</v>
      </c>
      <c r="T688" s="17">
        <v>24017</v>
      </c>
      <c r="U688" s="17">
        <v>41184</v>
      </c>
      <c r="V688" s="17">
        <v>41914</v>
      </c>
      <c r="W688" s="17" t="s">
        <v>1798</v>
      </c>
      <c r="X688" s="17" t="s">
        <v>1997</v>
      </c>
      <c r="Y688" s="13">
        <f ca="1">RANDBETWEEN(75000,125000)</f>
        <v>96711</v>
      </c>
      <c r="Z688" s="13">
        <f ca="1">RANDBETWEEN(5000,25000)</f>
        <v>8486</v>
      </c>
      <c r="AA688" s="30" t="str">
        <f t="shared" si="60"/>
        <v>Production</v>
      </c>
    </row>
    <row r="689" spans="1:27" ht="14.4" x14ac:dyDescent="0.3">
      <c r="A689" s="13">
        <v>752</v>
      </c>
      <c r="B689" s="13">
        <v>752</v>
      </c>
      <c r="C689" s="13" t="s">
        <v>174</v>
      </c>
      <c r="D689" s="13" t="s">
        <v>2032</v>
      </c>
      <c r="E689" s="13" t="str">
        <f t="shared" si="61"/>
        <v>Anguo.o Wáng@bnna.com</v>
      </c>
      <c r="F689" s="13" t="s">
        <v>1668</v>
      </c>
      <c r="G689" s="13" t="s">
        <v>1820</v>
      </c>
      <c r="H689" s="13" t="s">
        <v>1823</v>
      </c>
      <c r="I689" s="13" t="s">
        <v>1826</v>
      </c>
      <c r="J689" s="13" t="s">
        <v>2033</v>
      </c>
      <c r="K689" s="20" t="s">
        <v>1731</v>
      </c>
      <c r="L689" s="20" t="s">
        <v>1730</v>
      </c>
      <c r="M689" s="20" t="s">
        <v>1725</v>
      </c>
      <c r="N689" s="13" t="s">
        <v>1788</v>
      </c>
      <c r="O689" s="15" t="s">
        <v>1798</v>
      </c>
      <c r="P689" s="13" t="s">
        <v>1784</v>
      </c>
      <c r="Q689" s="12">
        <v>5</v>
      </c>
      <c r="R689" s="13" t="s">
        <v>1799</v>
      </c>
      <c r="S689" s="13" t="s">
        <v>1794</v>
      </c>
      <c r="T689" s="17">
        <v>22934</v>
      </c>
      <c r="U689" s="17">
        <v>37544</v>
      </c>
      <c r="V689" s="17">
        <v>41927</v>
      </c>
      <c r="W689" s="17" t="s">
        <v>1798</v>
      </c>
      <c r="X689" s="17" t="s">
        <v>1997</v>
      </c>
      <c r="Y689" s="13">
        <f ca="1">RANDBETWEEN(65000,100000)</f>
        <v>72937</v>
      </c>
      <c r="Z689" s="13">
        <f ca="1">RANDBETWEEN(2500,15000)</f>
        <v>14369</v>
      </c>
      <c r="AA689" s="30" t="str">
        <f t="shared" si="60"/>
        <v>Production</v>
      </c>
    </row>
    <row r="690" spans="1:27" ht="14.4" x14ac:dyDescent="0.3">
      <c r="A690" s="13">
        <v>753</v>
      </c>
      <c r="B690" s="13">
        <v>753</v>
      </c>
      <c r="C690" s="13" t="s">
        <v>285</v>
      </c>
      <c r="D690" s="13" t="s">
        <v>2032</v>
      </c>
      <c r="E690" s="13" t="str">
        <f t="shared" si="61"/>
        <v>Charles.s Laurel@bnna.com</v>
      </c>
      <c r="F690" s="13" t="s">
        <v>1667</v>
      </c>
      <c r="G690" s="13" t="s">
        <v>1820</v>
      </c>
      <c r="H690" s="13" t="s">
        <v>1823</v>
      </c>
      <c r="I690" s="13" t="s">
        <v>1824</v>
      </c>
      <c r="J690" s="13" t="s">
        <v>2033</v>
      </c>
      <c r="K690" s="20" t="s">
        <v>1731</v>
      </c>
      <c r="L690" s="20" t="s">
        <v>1730</v>
      </c>
      <c r="M690" s="20" t="s">
        <v>1725</v>
      </c>
      <c r="N690" s="13" t="s">
        <v>1787</v>
      </c>
      <c r="O690" s="13" t="s">
        <v>1989</v>
      </c>
      <c r="P690" s="13" t="s">
        <v>1784</v>
      </c>
      <c r="Q690" s="12">
        <v>4</v>
      </c>
      <c r="R690" s="13" t="s">
        <v>1799</v>
      </c>
      <c r="S690" s="13" t="s">
        <v>1795</v>
      </c>
      <c r="T690" s="17">
        <v>28012</v>
      </c>
      <c r="U690" s="17">
        <v>38239</v>
      </c>
      <c r="V690" s="17">
        <v>41891</v>
      </c>
      <c r="W690" s="17" t="s">
        <v>1798</v>
      </c>
      <c r="X690" s="17" t="s">
        <v>1997</v>
      </c>
      <c r="Y690" s="13">
        <f t="shared" ref="Y690:Y715" ca="1" si="63">RANDBETWEEN(35000,65000)</f>
        <v>51445</v>
      </c>
      <c r="Z690" s="13">
        <f ca="1">RANDBETWEEN(0,7500)</f>
        <v>1520</v>
      </c>
      <c r="AA690" s="30" t="str">
        <f t="shared" si="60"/>
        <v>Production</v>
      </c>
    </row>
    <row r="691" spans="1:27" ht="14.4" x14ac:dyDescent="0.3">
      <c r="A691" s="13">
        <v>754</v>
      </c>
      <c r="B691" s="13">
        <v>754</v>
      </c>
      <c r="C691" s="1" t="s">
        <v>1343</v>
      </c>
      <c r="D691" s="13" t="s">
        <v>2032</v>
      </c>
      <c r="E691" s="13" t="str">
        <f t="shared" si="61"/>
        <v>Walker.rujillo@bnna.com</v>
      </c>
      <c r="F691" s="13" t="s">
        <v>1667</v>
      </c>
      <c r="G691" s="13" t="s">
        <v>1820</v>
      </c>
      <c r="H691" s="13" t="s">
        <v>1823</v>
      </c>
      <c r="I691" s="13" t="s">
        <v>1824</v>
      </c>
      <c r="J691" s="13" t="s">
        <v>2033</v>
      </c>
      <c r="K691" s="20" t="s">
        <v>1731</v>
      </c>
      <c r="L691" s="20" t="s">
        <v>1730</v>
      </c>
      <c r="M691" s="20" t="s">
        <v>1725</v>
      </c>
      <c r="N691" s="13" t="s">
        <v>1787</v>
      </c>
      <c r="O691" s="13" t="s">
        <v>1989</v>
      </c>
      <c r="P691" s="13" t="s">
        <v>1784</v>
      </c>
      <c r="Q691" s="12">
        <v>4</v>
      </c>
      <c r="R691" s="13" t="s">
        <v>1785</v>
      </c>
      <c r="S691" s="13" t="s">
        <v>1795</v>
      </c>
      <c r="T691" s="17">
        <v>24773</v>
      </c>
      <c r="U691" s="17">
        <v>32809</v>
      </c>
      <c r="V691" s="17">
        <v>41940</v>
      </c>
      <c r="W691" s="17" t="s">
        <v>1798</v>
      </c>
      <c r="X691" s="17" t="s">
        <v>1997</v>
      </c>
      <c r="Y691" s="13">
        <f t="shared" ca="1" si="63"/>
        <v>41282</v>
      </c>
      <c r="Z691" s="13">
        <f ca="1">RANDBETWEEN(2500,10000)</f>
        <v>3603</v>
      </c>
      <c r="AA691" s="30" t="str">
        <f t="shared" si="60"/>
        <v>Production</v>
      </c>
    </row>
    <row r="692" spans="1:27" ht="14.4" x14ac:dyDescent="0.3">
      <c r="A692" s="13">
        <v>755</v>
      </c>
      <c r="B692" s="13">
        <v>755</v>
      </c>
      <c r="C692" s="1" t="s">
        <v>1396</v>
      </c>
      <c r="D692" s="13" t="s">
        <v>2032</v>
      </c>
      <c r="E692" s="13" t="str">
        <f t="shared" si="61"/>
        <v>Francesca.cesca Huff@bnna.com</v>
      </c>
      <c r="F692" s="13" t="s">
        <v>1668</v>
      </c>
      <c r="G692" s="13" t="s">
        <v>1820</v>
      </c>
      <c r="H692" s="13" t="s">
        <v>1823</v>
      </c>
      <c r="I692" s="13" t="s">
        <v>1824</v>
      </c>
      <c r="J692" s="13" t="s">
        <v>2033</v>
      </c>
      <c r="K692" s="20" t="s">
        <v>1731</v>
      </c>
      <c r="L692" s="20" t="s">
        <v>1730</v>
      </c>
      <c r="M692" s="20" t="s">
        <v>1725</v>
      </c>
      <c r="N692" s="13" t="s">
        <v>1787</v>
      </c>
      <c r="O692" s="13" t="s">
        <v>1989</v>
      </c>
      <c r="P692" s="13" t="s">
        <v>1784</v>
      </c>
      <c r="Q692" s="12">
        <v>4</v>
      </c>
      <c r="R692" s="13" t="s">
        <v>1785</v>
      </c>
      <c r="S692" s="13" t="s">
        <v>1795</v>
      </c>
      <c r="T692" s="17">
        <v>27901</v>
      </c>
      <c r="U692" s="17">
        <v>41050</v>
      </c>
      <c r="V692" s="17">
        <v>41780</v>
      </c>
      <c r="W692" s="17" t="s">
        <v>1798</v>
      </c>
      <c r="X692" s="17" t="s">
        <v>1997</v>
      </c>
      <c r="Y692" s="13">
        <f t="shared" ca="1" si="63"/>
        <v>45947</v>
      </c>
      <c r="Z692" s="13">
        <f ca="1">RANDBETWEEN(2500,10000)</f>
        <v>2632</v>
      </c>
      <c r="AA692" s="30" t="str">
        <f t="shared" si="60"/>
        <v>Production</v>
      </c>
    </row>
    <row r="693" spans="1:27" ht="14.4" x14ac:dyDescent="0.3">
      <c r="A693" s="13">
        <v>756</v>
      </c>
      <c r="B693" s="13">
        <v>756</v>
      </c>
      <c r="C693" s="13" t="s">
        <v>1007</v>
      </c>
      <c r="D693" s="13" t="s">
        <v>2032</v>
      </c>
      <c r="E693" s="13" t="str">
        <f t="shared" si="61"/>
        <v>Burke.Pruitt@bnna.com</v>
      </c>
      <c r="F693" s="13" t="s">
        <v>1667</v>
      </c>
      <c r="G693" s="13" t="s">
        <v>1820</v>
      </c>
      <c r="H693" s="13" t="s">
        <v>1821</v>
      </c>
      <c r="I693" s="13" t="s">
        <v>1827</v>
      </c>
      <c r="J693" s="13" t="s">
        <v>2033</v>
      </c>
      <c r="K693" s="13" t="s">
        <v>1731</v>
      </c>
      <c r="L693" s="13" t="s">
        <v>1730</v>
      </c>
      <c r="M693" s="13" t="s">
        <v>1725</v>
      </c>
      <c r="N693" s="13" t="s">
        <v>1787</v>
      </c>
      <c r="O693" s="13" t="s">
        <v>1989</v>
      </c>
      <c r="P693" s="13" t="s">
        <v>1790</v>
      </c>
      <c r="Q693" s="12">
        <v>2</v>
      </c>
      <c r="R693" s="13" t="s">
        <v>1785</v>
      </c>
      <c r="S693" s="13" t="s">
        <v>1795</v>
      </c>
      <c r="T693" s="17">
        <v>20447</v>
      </c>
      <c r="U693" s="17">
        <v>33962</v>
      </c>
      <c r="V693" s="17">
        <v>41997</v>
      </c>
      <c r="W693" s="17" t="s">
        <v>1798</v>
      </c>
      <c r="X693" s="17" t="s">
        <v>1997</v>
      </c>
      <c r="Y693" s="13">
        <f t="shared" ca="1" si="63"/>
        <v>63375</v>
      </c>
      <c r="Z693" s="13">
        <v>0</v>
      </c>
      <c r="AA693" s="30" t="str">
        <f t="shared" si="60"/>
        <v>Production</v>
      </c>
    </row>
    <row r="694" spans="1:27" ht="14.4" x14ac:dyDescent="0.3">
      <c r="A694" s="13">
        <v>757</v>
      </c>
      <c r="B694" s="13">
        <v>757</v>
      </c>
      <c r="C694" s="1" t="s">
        <v>1140</v>
      </c>
      <c r="D694" s="13" t="s">
        <v>2032</v>
      </c>
      <c r="E694" s="13" t="str">
        <f t="shared" si="61"/>
        <v>Aidan.ccarty@bnna.com</v>
      </c>
      <c r="F694" s="13" t="s">
        <v>1667</v>
      </c>
      <c r="G694" s="13" t="s">
        <v>1820</v>
      </c>
      <c r="H694" s="13" t="s">
        <v>1823</v>
      </c>
      <c r="I694" s="13" t="s">
        <v>1824</v>
      </c>
      <c r="J694" s="13" t="s">
        <v>2033</v>
      </c>
      <c r="K694" s="20" t="s">
        <v>1731</v>
      </c>
      <c r="L694" s="20" t="s">
        <v>1730</v>
      </c>
      <c r="M694" s="20" t="s">
        <v>1725</v>
      </c>
      <c r="N694" s="13" t="s">
        <v>1787</v>
      </c>
      <c r="O694" s="13" t="s">
        <v>1989</v>
      </c>
      <c r="P694" s="13" t="s">
        <v>1790</v>
      </c>
      <c r="Q694" s="12">
        <v>2</v>
      </c>
      <c r="R694" s="13" t="s">
        <v>1797</v>
      </c>
      <c r="S694" s="13" t="s">
        <v>1794</v>
      </c>
      <c r="T694" s="17">
        <v>27301</v>
      </c>
      <c r="U694" s="17">
        <v>39354</v>
      </c>
      <c r="V694" s="17">
        <v>41911</v>
      </c>
      <c r="W694" s="17" t="s">
        <v>1798</v>
      </c>
      <c r="X694" s="17" t="s">
        <v>1991</v>
      </c>
      <c r="Y694" s="13">
        <f t="shared" ca="1" si="63"/>
        <v>36102</v>
      </c>
      <c r="Z694" s="13">
        <v>0</v>
      </c>
      <c r="AA694" s="30" t="str">
        <f t="shared" si="60"/>
        <v>Production</v>
      </c>
    </row>
    <row r="695" spans="1:27" ht="14.4" x14ac:dyDescent="0.3">
      <c r="A695" s="13">
        <v>758</v>
      </c>
      <c r="B695" s="13">
        <v>758</v>
      </c>
      <c r="C695" s="13" t="s">
        <v>1251</v>
      </c>
      <c r="D695" s="13" t="s">
        <v>2032</v>
      </c>
      <c r="E695" s="13" t="str">
        <f t="shared" si="61"/>
        <v>Zenaida.ida Boyd@bnna.com</v>
      </c>
      <c r="F695" s="13" t="s">
        <v>1668</v>
      </c>
      <c r="G695" s="20" t="s">
        <v>1820</v>
      </c>
      <c r="H695" s="20" t="s">
        <v>1823</v>
      </c>
      <c r="I695" s="13" t="s">
        <v>1824</v>
      </c>
      <c r="J695" s="13" t="s">
        <v>2033</v>
      </c>
      <c r="K695" s="20" t="s">
        <v>1731</v>
      </c>
      <c r="L695" s="20" t="s">
        <v>1730</v>
      </c>
      <c r="M695" s="20" t="s">
        <v>1725</v>
      </c>
      <c r="N695" s="13" t="s">
        <v>1787</v>
      </c>
      <c r="O695" s="13" t="s">
        <v>1989</v>
      </c>
      <c r="P695" s="13" t="s">
        <v>1790</v>
      </c>
      <c r="Q695" s="12">
        <v>2</v>
      </c>
      <c r="R695" s="13" t="s">
        <v>1797</v>
      </c>
      <c r="S695" s="13" t="s">
        <v>1795</v>
      </c>
      <c r="T695" s="17">
        <v>25336</v>
      </c>
      <c r="U695" s="17">
        <v>37024</v>
      </c>
      <c r="V695" s="17">
        <v>41772</v>
      </c>
      <c r="W695" s="17" t="s">
        <v>1798</v>
      </c>
      <c r="X695" s="17" t="s">
        <v>1997</v>
      </c>
      <c r="Y695" s="13">
        <f t="shared" ca="1" si="63"/>
        <v>42242</v>
      </c>
      <c r="Z695" s="13">
        <v>0</v>
      </c>
      <c r="AA695" s="30" t="str">
        <f t="shared" si="60"/>
        <v>Production</v>
      </c>
    </row>
    <row r="696" spans="1:27" ht="14.4" x14ac:dyDescent="0.3">
      <c r="A696" s="13">
        <v>759</v>
      </c>
      <c r="B696" s="13">
        <v>759</v>
      </c>
      <c r="C696" s="13" t="s">
        <v>1016</v>
      </c>
      <c r="D696" s="13" t="s">
        <v>2032</v>
      </c>
      <c r="E696" s="13" t="str">
        <f t="shared" si="61"/>
        <v>Kevin. Nolan@bnna.com</v>
      </c>
      <c r="F696" s="13" t="s">
        <v>1667</v>
      </c>
      <c r="G696" s="13" t="s">
        <v>1820</v>
      </c>
      <c r="H696" s="13" t="s">
        <v>1823</v>
      </c>
      <c r="I696" s="13" t="s">
        <v>1824</v>
      </c>
      <c r="J696" s="13" t="s">
        <v>2033</v>
      </c>
      <c r="K696" s="20" t="s">
        <v>1731</v>
      </c>
      <c r="L696" s="20" t="s">
        <v>1730</v>
      </c>
      <c r="M696" s="20" t="s">
        <v>1725</v>
      </c>
      <c r="N696" s="13" t="s">
        <v>1787</v>
      </c>
      <c r="O696" s="13" t="s">
        <v>1989</v>
      </c>
      <c r="P696" s="13" t="s">
        <v>1790</v>
      </c>
      <c r="Q696" s="12">
        <v>2</v>
      </c>
      <c r="R696" s="13" t="s">
        <v>1797</v>
      </c>
      <c r="S696" s="13" t="s">
        <v>1795</v>
      </c>
      <c r="T696" s="17">
        <v>34326</v>
      </c>
      <c r="U696" s="17">
        <v>41266</v>
      </c>
      <c r="V696" s="17">
        <v>41996</v>
      </c>
      <c r="W696" s="17" t="s">
        <v>1798</v>
      </c>
      <c r="X696" s="17" t="s">
        <v>1997</v>
      </c>
      <c r="Y696" s="13">
        <f t="shared" ca="1" si="63"/>
        <v>58378</v>
      </c>
      <c r="Z696" s="13">
        <v>0</v>
      </c>
      <c r="AA696" s="30" t="str">
        <f t="shared" si="60"/>
        <v>Production</v>
      </c>
    </row>
    <row r="697" spans="1:27" ht="14.4" x14ac:dyDescent="0.3">
      <c r="A697" s="13">
        <v>760</v>
      </c>
      <c r="B697" s="13">
        <v>760</v>
      </c>
      <c r="C697" s="13" t="s">
        <v>314</v>
      </c>
      <c r="D697" s="13" t="s">
        <v>2032</v>
      </c>
      <c r="E697" s="13" t="str">
        <f t="shared" si="61"/>
        <v>Christopher.opher Benoit@bnna.com</v>
      </c>
      <c r="F697" s="13" t="s">
        <v>1668</v>
      </c>
      <c r="G697" s="13" t="s">
        <v>1820</v>
      </c>
      <c r="H697" s="13" t="s">
        <v>1823</v>
      </c>
      <c r="I697" s="13" t="s">
        <v>1824</v>
      </c>
      <c r="J697" s="13" t="s">
        <v>2033</v>
      </c>
      <c r="K697" s="20" t="s">
        <v>1731</v>
      </c>
      <c r="L697" s="20" t="s">
        <v>1730</v>
      </c>
      <c r="M697" s="20" t="s">
        <v>1725</v>
      </c>
      <c r="N697" s="13" t="s">
        <v>1787</v>
      </c>
      <c r="O697" s="13" t="s">
        <v>1989</v>
      </c>
      <c r="P697" s="13" t="s">
        <v>1784</v>
      </c>
      <c r="Q697" s="12">
        <v>3</v>
      </c>
      <c r="R697" s="13" t="s">
        <v>1797</v>
      </c>
      <c r="S697" s="13" t="s">
        <v>1791</v>
      </c>
      <c r="T697" s="17">
        <v>23441</v>
      </c>
      <c r="U697" s="17">
        <v>32207</v>
      </c>
      <c r="V697" s="17">
        <v>41703</v>
      </c>
      <c r="W697" s="17" t="s">
        <v>1989</v>
      </c>
      <c r="X697" s="17" t="s">
        <v>1997</v>
      </c>
      <c r="Y697" s="13">
        <f t="shared" ca="1" si="63"/>
        <v>53387</v>
      </c>
      <c r="Z697" s="13">
        <f ca="1">RANDBETWEEN(0,3000)</f>
        <v>2629</v>
      </c>
      <c r="AA697" s="30" t="str">
        <f t="shared" si="60"/>
        <v>Production</v>
      </c>
    </row>
    <row r="698" spans="1:27" ht="14.4" x14ac:dyDescent="0.3">
      <c r="A698" s="13">
        <v>761</v>
      </c>
      <c r="B698" s="13">
        <v>761</v>
      </c>
      <c r="C698" s="13" t="s">
        <v>240</v>
      </c>
      <c r="D698" s="13" t="s">
        <v>2032</v>
      </c>
      <c r="E698" s="13" t="str">
        <f t="shared" si="61"/>
        <v>Bevis. Hodge@bnna.com</v>
      </c>
      <c r="F698" s="13" t="s">
        <v>1669</v>
      </c>
      <c r="G698" s="20" t="s">
        <v>1820</v>
      </c>
      <c r="H698" s="20" t="s">
        <v>1821</v>
      </c>
      <c r="I698" s="13" t="s">
        <v>1825</v>
      </c>
      <c r="J698" s="13" t="s">
        <v>2033</v>
      </c>
      <c r="K698" s="13" t="s">
        <v>1731</v>
      </c>
      <c r="L698" s="13" t="s">
        <v>1730</v>
      </c>
      <c r="M698" s="13" t="s">
        <v>1725</v>
      </c>
      <c r="N698" s="13" t="s">
        <v>1787</v>
      </c>
      <c r="O698" s="13" t="s">
        <v>1989</v>
      </c>
      <c r="P698" s="13" t="s">
        <v>1784</v>
      </c>
      <c r="Q698" s="12">
        <v>4</v>
      </c>
      <c r="R698" s="13" t="s">
        <v>1797</v>
      </c>
      <c r="S698" s="13" t="s">
        <v>1791</v>
      </c>
      <c r="T698" s="17">
        <v>21305</v>
      </c>
      <c r="U698" s="17">
        <v>38472</v>
      </c>
      <c r="V698" s="17">
        <v>41759</v>
      </c>
      <c r="W698" s="17" t="s">
        <v>1798</v>
      </c>
      <c r="X698" s="17" t="s">
        <v>1994</v>
      </c>
      <c r="Y698" s="13">
        <f t="shared" ca="1" si="63"/>
        <v>44407</v>
      </c>
      <c r="Z698" s="13">
        <f ca="1">RANDBETWEEN(2500,10000)</f>
        <v>5854</v>
      </c>
      <c r="AA698" s="30" t="str">
        <f t="shared" si="60"/>
        <v>Production</v>
      </c>
    </row>
    <row r="699" spans="1:27" ht="14.4" x14ac:dyDescent="0.3">
      <c r="A699" s="13">
        <v>762</v>
      </c>
      <c r="B699" s="13">
        <v>762</v>
      </c>
      <c r="C699" s="1" t="s">
        <v>832</v>
      </c>
      <c r="D699" s="13" t="s">
        <v>2032</v>
      </c>
      <c r="E699" s="13" t="str">
        <f t="shared" si="61"/>
        <v>Fulton.Padilla@bnna.com</v>
      </c>
      <c r="F699" s="13" t="s">
        <v>1667</v>
      </c>
      <c r="G699" s="13" t="s">
        <v>1820</v>
      </c>
      <c r="H699" s="13" t="s">
        <v>1821</v>
      </c>
      <c r="I699" s="13" t="s">
        <v>1825</v>
      </c>
      <c r="J699" s="13" t="s">
        <v>2033</v>
      </c>
      <c r="K699" s="13" t="s">
        <v>1731</v>
      </c>
      <c r="L699" s="13" t="s">
        <v>1730</v>
      </c>
      <c r="M699" s="13" t="s">
        <v>1725</v>
      </c>
      <c r="N699" s="13" t="s">
        <v>1787</v>
      </c>
      <c r="O699" s="13" t="s">
        <v>1989</v>
      </c>
      <c r="P699" s="13" t="s">
        <v>1784</v>
      </c>
      <c r="Q699" s="12">
        <v>3</v>
      </c>
      <c r="R699" s="13" t="s">
        <v>1797</v>
      </c>
      <c r="S699" s="13" t="s">
        <v>1795</v>
      </c>
      <c r="T699" s="17">
        <v>20980</v>
      </c>
      <c r="U699" s="17">
        <v>27920</v>
      </c>
      <c r="V699" s="17">
        <v>41799</v>
      </c>
      <c r="W699" s="17" t="s">
        <v>1798</v>
      </c>
      <c r="X699" s="17" t="s">
        <v>1994</v>
      </c>
      <c r="Y699" s="13">
        <f t="shared" ca="1" si="63"/>
        <v>51347</v>
      </c>
      <c r="Z699" s="13">
        <f ca="1">RANDBETWEEN(0,3000)</f>
        <v>496</v>
      </c>
      <c r="AA699" s="30" t="str">
        <f t="shared" si="60"/>
        <v>Production</v>
      </c>
    </row>
    <row r="700" spans="1:27" ht="14.4" x14ac:dyDescent="0.3">
      <c r="A700" s="13">
        <v>763</v>
      </c>
      <c r="B700" s="13">
        <v>763</v>
      </c>
      <c r="C700" s="13" t="s">
        <v>520</v>
      </c>
      <c r="D700" s="13" t="s">
        <v>2032</v>
      </c>
      <c r="E700" s="13" t="str">
        <f t="shared" si="61"/>
        <v>Jörg.Kunze@bnna.com</v>
      </c>
      <c r="F700" s="13" t="s">
        <v>1668</v>
      </c>
      <c r="G700" s="20" t="s">
        <v>1820</v>
      </c>
      <c r="H700" s="20" t="s">
        <v>1833</v>
      </c>
      <c r="I700" s="13" t="s">
        <v>1836</v>
      </c>
      <c r="J700" s="13" t="s">
        <v>2033</v>
      </c>
      <c r="K700" s="13" t="s">
        <v>1731</v>
      </c>
      <c r="L700" s="13" t="s">
        <v>1730</v>
      </c>
      <c r="M700" s="13" t="s">
        <v>1725</v>
      </c>
      <c r="N700" s="13" t="s">
        <v>1787</v>
      </c>
      <c r="O700" s="15" t="s">
        <v>1989</v>
      </c>
      <c r="P700" s="13" t="s">
        <v>1790</v>
      </c>
      <c r="Q700" s="12">
        <f ca="1">RANDBETWEEN(1,2)</f>
        <v>2</v>
      </c>
      <c r="R700" s="13" t="s">
        <v>1797</v>
      </c>
      <c r="S700" s="13" t="s">
        <v>1795</v>
      </c>
      <c r="T700" s="17">
        <v>27946</v>
      </c>
      <c r="U700" s="17">
        <v>39268</v>
      </c>
      <c r="V700" s="17">
        <v>41825</v>
      </c>
      <c r="W700" s="17" t="s">
        <v>1798</v>
      </c>
      <c r="X700" s="17" t="s">
        <v>1991</v>
      </c>
      <c r="Y700" s="13">
        <f t="shared" ca="1" si="63"/>
        <v>60452</v>
      </c>
      <c r="Z700" s="13">
        <v>0</v>
      </c>
      <c r="AA700" s="30" t="str">
        <f t="shared" si="60"/>
        <v>Production</v>
      </c>
    </row>
    <row r="701" spans="1:27" ht="14.4" x14ac:dyDescent="0.3">
      <c r="A701" s="13">
        <v>764</v>
      </c>
      <c r="B701" s="13">
        <v>764</v>
      </c>
      <c r="C701" s="13" t="s">
        <v>305</v>
      </c>
      <c r="D701" s="13" t="s">
        <v>2032</v>
      </c>
      <c r="E701" s="13" t="str">
        <f t="shared" si="61"/>
        <v>Chris.arston@bnna.com</v>
      </c>
      <c r="F701" s="13" t="s">
        <v>1667</v>
      </c>
      <c r="G701" s="13" t="s">
        <v>1820</v>
      </c>
      <c r="H701" s="13" t="s">
        <v>1823</v>
      </c>
      <c r="I701" s="13" t="s">
        <v>1824</v>
      </c>
      <c r="J701" s="13" t="s">
        <v>2033</v>
      </c>
      <c r="K701" s="20" t="s">
        <v>1731</v>
      </c>
      <c r="L701" s="20" t="s">
        <v>1730</v>
      </c>
      <c r="M701" s="20" t="s">
        <v>1725</v>
      </c>
      <c r="N701" s="13" t="s">
        <v>1787</v>
      </c>
      <c r="O701" s="13" t="s">
        <v>1989</v>
      </c>
      <c r="P701" s="13" t="s">
        <v>1784</v>
      </c>
      <c r="Q701" s="12">
        <v>3</v>
      </c>
      <c r="R701" s="13" t="s">
        <v>1797</v>
      </c>
      <c r="S701" s="13" t="s">
        <v>1792</v>
      </c>
      <c r="T701" s="17">
        <v>23431</v>
      </c>
      <c r="U701" s="17">
        <v>39137</v>
      </c>
      <c r="V701" s="17">
        <v>41694</v>
      </c>
      <c r="W701" s="17" t="s">
        <v>1798</v>
      </c>
      <c r="X701" s="17" t="s">
        <v>1993</v>
      </c>
      <c r="Y701" s="13">
        <f t="shared" ca="1" si="63"/>
        <v>37580</v>
      </c>
      <c r="Z701" s="13">
        <f ca="1">RANDBETWEEN(0,3000)</f>
        <v>284</v>
      </c>
      <c r="AA701" s="30" t="str">
        <f t="shared" si="60"/>
        <v>Production</v>
      </c>
    </row>
    <row r="702" spans="1:27" ht="14.4" x14ac:dyDescent="0.3">
      <c r="A702" s="13">
        <v>765</v>
      </c>
      <c r="B702" s="13">
        <v>765</v>
      </c>
      <c r="C702" s="1" t="s">
        <v>1083</v>
      </c>
      <c r="D702" s="13" t="s">
        <v>2032</v>
      </c>
      <c r="E702" s="13" t="str">
        <f t="shared" si="61"/>
        <v>Magee.Battle@bnna.com</v>
      </c>
      <c r="F702" s="13" t="s">
        <v>1667</v>
      </c>
      <c r="G702" s="13" t="s">
        <v>1820</v>
      </c>
      <c r="H702" s="13" t="s">
        <v>1823</v>
      </c>
      <c r="I702" s="13" t="s">
        <v>1824</v>
      </c>
      <c r="J702" s="13" t="s">
        <v>2033</v>
      </c>
      <c r="K702" s="20" t="s">
        <v>1731</v>
      </c>
      <c r="L702" s="20" t="s">
        <v>1730</v>
      </c>
      <c r="M702" s="20" t="s">
        <v>1725</v>
      </c>
      <c r="N702" s="13" t="s">
        <v>1787</v>
      </c>
      <c r="O702" s="13" t="s">
        <v>1989</v>
      </c>
      <c r="P702" s="13" t="s">
        <v>1784</v>
      </c>
      <c r="Q702" s="12">
        <v>3</v>
      </c>
      <c r="R702" s="13" t="s">
        <v>1799</v>
      </c>
      <c r="S702" s="13" t="s">
        <v>1795</v>
      </c>
      <c r="T702" s="17">
        <v>20748</v>
      </c>
      <c r="U702" s="17">
        <v>37914</v>
      </c>
      <c r="V702" s="17">
        <v>41932</v>
      </c>
      <c r="W702" s="17" t="s">
        <v>1798</v>
      </c>
      <c r="X702" s="17" t="s">
        <v>1993</v>
      </c>
      <c r="Y702" s="13">
        <f t="shared" ca="1" si="63"/>
        <v>63276</v>
      </c>
      <c r="Z702" s="13">
        <f ca="1">RANDBETWEEN(0,3000)</f>
        <v>306</v>
      </c>
      <c r="AA702" s="30" t="str">
        <f t="shared" si="60"/>
        <v>Production</v>
      </c>
    </row>
    <row r="703" spans="1:27" ht="14.4" x14ac:dyDescent="0.3">
      <c r="A703" s="13">
        <v>766</v>
      </c>
      <c r="B703" s="13">
        <v>766</v>
      </c>
      <c r="C703" s="13" t="s">
        <v>41</v>
      </c>
      <c r="D703" s="13" t="s">
        <v>2032</v>
      </c>
      <c r="E703" s="13" t="str">
        <f t="shared" si="61"/>
        <v>Brady.Knight@bnna.com</v>
      </c>
      <c r="F703" s="13" t="s">
        <v>1667</v>
      </c>
      <c r="G703" s="13" t="s">
        <v>1820</v>
      </c>
      <c r="H703" s="13" t="s">
        <v>1829</v>
      </c>
      <c r="I703" s="13" t="s">
        <v>1830</v>
      </c>
      <c r="J703" s="13" t="s">
        <v>2033</v>
      </c>
      <c r="K703" s="20" t="s">
        <v>1731</v>
      </c>
      <c r="L703" s="20" t="s">
        <v>1730</v>
      </c>
      <c r="M703" s="20" t="s">
        <v>1725</v>
      </c>
      <c r="N703" s="13" t="s">
        <v>1787</v>
      </c>
      <c r="O703" s="13" t="s">
        <v>1989</v>
      </c>
      <c r="P703" s="13" t="s">
        <v>1784</v>
      </c>
      <c r="Q703" s="12">
        <v>4</v>
      </c>
      <c r="R703" s="13" t="s">
        <v>1797</v>
      </c>
      <c r="S703" s="13" t="s">
        <v>1795</v>
      </c>
      <c r="T703" s="17">
        <v>27456</v>
      </c>
      <c r="U703" s="17">
        <v>36953</v>
      </c>
      <c r="V703" s="17">
        <v>41701</v>
      </c>
      <c r="W703" s="17" t="s">
        <v>1798</v>
      </c>
      <c r="X703" s="17" t="s">
        <v>1994</v>
      </c>
      <c r="Y703" s="13">
        <f t="shared" ca="1" si="63"/>
        <v>51162</v>
      </c>
      <c r="Z703" s="13">
        <f ca="1">RANDBETWEEN(2500,10000)</f>
        <v>7886</v>
      </c>
      <c r="AA703" s="30" t="str">
        <f t="shared" si="60"/>
        <v>Production</v>
      </c>
    </row>
    <row r="704" spans="1:27" ht="14.4" x14ac:dyDescent="0.3">
      <c r="A704" s="13">
        <v>767</v>
      </c>
      <c r="B704" s="13">
        <v>767</v>
      </c>
      <c r="C704" s="13" t="s">
        <v>252</v>
      </c>
      <c r="D704" s="13" t="s">
        <v>2032</v>
      </c>
      <c r="E704" s="13" t="str">
        <f t="shared" si="61"/>
        <v>Brendon.don Pike@bnna.com</v>
      </c>
      <c r="F704" s="13" t="s">
        <v>1667</v>
      </c>
      <c r="G704" s="20" t="s">
        <v>1820</v>
      </c>
      <c r="H704" s="20" t="s">
        <v>1823</v>
      </c>
      <c r="I704" s="13" t="s">
        <v>1824</v>
      </c>
      <c r="J704" s="13" t="s">
        <v>2033</v>
      </c>
      <c r="K704" s="20" t="s">
        <v>1731</v>
      </c>
      <c r="L704" s="20" t="s">
        <v>1730</v>
      </c>
      <c r="M704" s="20" t="s">
        <v>1725</v>
      </c>
      <c r="N704" s="13" t="s">
        <v>1787</v>
      </c>
      <c r="O704" s="13" t="s">
        <v>1989</v>
      </c>
      <c r="P704" s="13" t="s">
        <v>1784</v>
      </c>
      <c r="Q704" s="12">
        <v>4</v>
      </c>
      <c r="R704" s="13" t="s">
        <v>1797</v>
      </c>
      <c r="S704" s="13" t="s">
        <v>1795</v>
      </c>
      <c r="T704" s="17">
        <v>24661</v>
      </c>
      <c r="U704" s="17">
        <v>39271</v>
      </c>
      <c r="V704" s="17">
        <v>41828</v>
      </c>
      <c r="W704" s="17" t="s">
        <v>1798</v>
      </c>
      <c r="X704" s="17" t="s">
        <v>1994</v>
      </c>
      <c r="Y704" s="13">
        <f t="shared" ca="1" si="63"/>
        <v>40987</v>
      </c>
      <c r="Z704" s="13">
        <f ca="1">RANDBETWEEN(2500,10000)</f>
        <v>3980</v>
      </c>
      <c r="AA704" s="30" t="str">
        <f t="shared" si="60"/>
        <v>Production</v>
      </c>
    </row>
    <row r="705" spans="1:27" ht="14.4" x14ac:dyDescent="0.3">
      <c r="A705" s="13">
        <v>768</v>
      </c>
      <c r="B705" s="13">
        <v>768</v>
      </c>
      <c r="C705" s="1" t="s">
        <v>871</v>
      </c>
      <c r="D705" s="13" t="s">
        <v>2032</v>
      </c>
      <c r="E705" s="13" t="str">
        <f t="shared" si="61"/>
        <v>Blaze. Burke@bnna.com</v>
      </c>
      <c r="F705" s="13" t="s">
        <v>1667</v>
      </c>
      <c r="G705" s="13" t="s">
        <v>1820</v>
      </c>
      <c r="H705" s="13" t="s">
        <v>1823</v>
      </c>
      <c r="I705" s="13" t="s">
        <v>1824</v>
      </c>
      <c r="J705" s="13" t="s">
        <v>2033</v>
      </c>
      <c r="K705" s="20" t="s">
        <v>1731</v>
      </c>
      <c r="L705" s="20" t="s">
        <v>1730</v>
      </c>
      <c r="M705" s="20" t="s">
        <v>1725</v>
      </c>
      <c r="N705" s="13" t="s">
        <v>1787</v>
      </c>
      <c r="O705" s="13" t="s">
        <v>1989</v>
      </c>
      <c r="P705" s="13" t="s">
        <v>1784</v>
      </c>
      <c r="Q705" s="12">
        <v>4</v>
      </c>
      <c r="R705" s="13" t="s">
        <v>1797</v>
      </c>
      <c r="S705" s="13" t="s">
        <v>1791</v>
      </c>
      <c r="T705" s="17">
        <v>22092</v>
      </c>
      <c r="U705" s="17">
        <v>34510</v>
      </c>
      <c r="V705" s="17">
        <v>41815</v>
      </c>
      <c r="W705" s="17" t="s">
        <v>1989</v>
      </c>
      <c r="X705" s="17" t="s">
        <v>1991</v>
      </c>
      <c r="Y705" s="13">
        <f t="shared" ca="1" si="63"/>
        <v>48227</v>
      </c>
      <c r="Z705" s="13">
        <f ca="1">RANDBETWEEN(0,7500)</f>
        <v>2783</v>
      </c>
      <c r="AA705" s="30" t="str">
        <f t="shared" si="60"/>
        <v>Production</v>
      </c>
    </row>
    <row r="706" spans="1:27" ht="14.4" x14ac:dyDescent="0.3">
      <c r="A706" s="13">
        <v>769</v>
      </c>
      <c r="B706" s="13">
        <v>769</v>
      </c>
      <c r="C706" s="1" t="s">
        <v>1423</v>
      </c>
      <c r="D706" s="13" t="s">
        <v>2032</v>
      </c>
      <c r="E706" s="13" t="str">
        <f t="shared" si="61"/>
        <v>Lael.iffin@bnna.com</v>
      </c>
      <c r="F706" s="13" t="s">
        <v>1668</v>
      </c>
      <c r="G706" s="20" t="s">
        <v>1820</v>
      </c>
      <c r="H706" s="20" t="s">
        <v>1833</v>
      </c>
      <c r="I706" s="13" t="s">
        <v>1836</v>
      </c>
      <c r="J706" s="13" t="s">
        <v>2033</v>
      </c>
      <c r="K706" s="13" t="s">
        <v>1731</v>
      </c>
      <c r="L706" s="13" t="s">
        <v>1730</v>
      </c>
      <c r="M706" s="13" t="s">
        <v>1725</v>
      </c>
      <c r="N706" s="13" t="s">
        <v>1787</v>
      </c>
      <c r="O706" s="15" t="s">
        <v>1989</v>
      </c>
      <c r="P706" s="13" t="s">
        <v>1790</v>
      </c>
      <c r="Q706" s="12">
        <f ca="1">RANDBETWEEN(1,2)</f>
        <v>1</v>
      </c>
      <c r="R706" s="13" t="s">
        <v>1797</v>
      </c>
      <c r="S706" s="13" t="s">
        <v>1794</v>
      </c>
      <c r="T706" s="17">
        <v>19420</v>
      </c>
      <c r="U706" s="17">
        <v>31838</v>
      </c>
      <c r="V706" s="17">
        <v>41700</v>
      </c>
      <c r="W706" s="17" t="s">
        <v>1798</v>
      </c>
      <c r="X706" s="17" t="s">
        <v>1993</v>
      </c>
      <c r="Y706" s="13">
        <f t="shared" ca="1" si="63"/>
        <v>55440</v>
      </c>
      <c r="Z706" s="13">
        <v>0</v>
      </c>
      <c r="AA706" s="30" t="str">
        <f t="shared" si="60"/>
        <v>Production</v>
      </c>
    </row>
    <row r="707" spans="1:27" ht="14.4" x14ac:dyDescent="0.3">
      <c r="A707" s="13">
        <v>770</v>
      </c>
      <c r="B707" s="13">
        <v>770</v>
      </c>
      <c r="C707" s="13" t="s">
        <v>1025</v>
      </c>
      <c r="D707" s="13" t="s">
        <v>2032</v>
      </c>
      <c r="E707" s="13" t="str">
        <f t="shared" si="61"/>
        <v>Ali.ffin@bnna.com</v>
      </c>
      <c r="F707" s="13" t="s">
        <v>1667</v>
      </c>
      <c r="G707" s="13" t="s">
        <v>1820</v>
      </c>
      <c r="H707" s="13" t="s">
        <v>1823</v>
      </c>
      <c r="I707" s="13" t="s">
        <v>1824</v>
      </c>
      <c r="J707" s="13" t="s">
        <v>2033</v>
      </c>
      <c r="K707" s="20" t="s">
        <v>1731</v>
      </c>
      <c r="L707" s="20" t="s">
        <v>1730</v>
      </c>
      <c r="M707" s="20" t="s">
        <v>1725</v>
      </c>
      <c r="N707" s="13" t="s">
        <v>1787</v>
      </c>
      <c r="O707" s="13" t="s">
        <v>1989</v>
      </c>
      <c r="P707" s="13" t="s">
        <v>1784</v>
      </c>
      <c r="Q707" s="12">
        <v>4</v>
      </c>
      <c r="R707" s="13" t="s">
        <v>1797</v>
      </c>
      <c r="S707" s="13" t="s">
        <v>1791</v>
      </c>
      <c r="T707" s="17">
        <v>23439</v>
      </c>
      <c r="U707" s="17">
        <v>39875</v>
      </c>
      <c r="V707" s="17">
        <v>41701</v>
      </c>
      <c r="W707" s="17" t="s">
        <v>1798</v>
      </c>
      <c r="X707" s="17" t="s">
        <v>1995</v>
      </c>
      <c r="Y707" s="13">
        <f t="shared" ca="1" si="63"/>
        <v>54411</v>
      </c>
      <c r="Z707" s="13">
        <f ca="1">RANDBETWEEN(2500,10000)</f>
        <v>4336</v>
      </c>
      <c r="AA707" s="30" t="str">
        <f t="shared" ref="AA707:AA770" si="64">G707</f>
        <v>Production</v>
      </c>
    </row>
    <row r="708" spans="1:27" ht="14.4" x14ac:dyDescent="0.3">
      <c r="A708" s="13">
        <v>771</v>
      </c>
      <c r="B708" s="13">
        <v>771</v>
      </c>
      <c r="C708" s="13" t="s">
        <v>536</v>
      </c>
      <c r="D708" s="13" t="s">
        <v>2032</v>
      </c>
      <c r="E708" s="13" t="str">
        <f t="shared" ref="E708:E771" si="65">LEFT(C708,FIND(" ",C708)-1)&amp;"."&amp;RIGHT(C708,FIND(" ",C708))&amp;"@bnna.com"</f>
        <v>Karen.sslena@bnna.com</v>
      </c>
      <c r="F708" s="13" t="s">
        <v>1668</v>
      </c>
      <c r="G708" s="20" t="s">
        <v>1820</v>
      </c>
      <c r="H708" s="20" t="s">
        <v>1821</v>
      </c>
      <c r="I708" s="13" t="s">
        <v>1825</v>
      </c>
      <c r="J708" s="13" t="s">
        <v>2033</v>
      </c>
      <c r="K708" s="13" t="s">
        <v>1731</v>
      </c>
      <c r="L708" s="22" t="s">
        <v>1806</v>
      </c>
      <c r="M708" s="13" t="s">
        <v>1759</v>
      </c>
      <c r="N708" s="13" t="s">
        <v>1787</v>
      </c>
      <c r="O708" s="13" t="s">
        <v>1989</v>
      </c>
      <c r="P708" s="13" t="s">
        <v>1784</v>
      </c>
      <c r="Q708" s="12">
        <v>4</v>
      </c>
      <c r="R708" s="13" t="s">
        <v>1785</v>
      </c>
      <c r="S708" s="13" t="s">
        <v>1792</v>
      </c>
      <c r="T708" s="17">
        <v>22575</v>
      </c>
      <c r="U708" s="17">
        <v>39376</v>
      </c>
      <c r="V708" s="17">
        <v>41933</v>
      </c>
      <c r="W708" s="17" t="s">
        <v>1798</v>
      </c>
      <c r="X708" s="17" t="s">
        <v>1995</v>
      </c>
      <c r="Y708" s="13">
        <f t="shared" ca="1" si="63"/>
        <v>63833</v>
      </c>
      <c r="Z708" s="13">
        <f ca="1">RANDBETWEEN(0,7500)</f>
        <v>3728</v>
      </c>
      <c r="AA708" s="30" t="str">
        <f t="shared" si="64"/>
        <v>Production</v>
      </c>
    </row>
    <row r="709" spans="1:27" ht="14.4" x14ac:dyDescent="0.3">
      <c r="A709" s="13">
        <v>772</v>
      </c>
      <c r="B709" s="13">
        <v>772</v>
      </c>
      <c r="C709" s="1" t="s">
        <v>957</v>
      </c>
      <c r="D709" s="13" t="s">
        <v>2032</v>
      </c>
      <c r="E709" s="13" t="str">
        <f t="shared" si="65"/>
        <v>Donovan.rrington@bnna.com</v>
      </c>
      <c r="F709" s="13" t="s">
        <v>1667</v>
      </c>
      <c r="G709" s="20" t="s">
        <v>1820</v>
      </c>
      <c r="H709" s="20" t="s">
        <v>1821</v>
      </c>
      <c r="I709" s="13" t="s">
        <v>1825</v>
      </c>
      <c r="J709" s="13" t="s">
        <v>2033</v>
      </c>
      <c r="K709" s="13" t="s">
        <v>1731</v>
      </c>
      <c r="L709" s="22" t="s">
        <v>1806</v>
      </c>
      <c r="M709" s="13" t="s">
        <v>1759</v>
      </c>
      <c r="N709" s="13" t="s">
        <v>1787</v>
      </c>
      <c r="O709" s="13" t="s">
        <v>1989</v>
      </c>
      <c r="P709" s="13" t="s">
        <v>1784</v>
      </c>
      <c r="Q709" s="12">
        <v>4</v>
      </c>
      <c r="R709" s="13" t="s">
        <v>1799</v>
      </c>
      <c r="S709" s="13" t="s">
        <v>1791</v>
      </c>
      <c r="T709" s="17">
        <v>32136</v>
      </c>
      <c r="U709" s="17">
        <v>39807</v>
      </c>
      <c r="V709" s="17">
        <v>41998</v>
      </c>
      <c r="W709" s="17" t="s">
        <v>1798</v>
      </c>
      <c r="X709" s="17" t="s">
        <v>1995</v>
      </c>
      <c r="Y709" s="13">
        <f t="shared" ca="1" si="63"/>
        <v>44338</v>
      </c>
      <c r="Z709" s="13">
        <f ca="1">RANDBETWEEN(2500,10000)</f>
        <v>3860</v>
      </c>
      <c r="AA709" s="30" t="str">
        <f t="shared" si="64"/>
        <v>Production</v>
      </c>
    </row>
    <row r="710" spans="1:27" ht="14.4" x14ac:dyDescent="0.3">
      <c r="A710" s="13">
        <v>773</v>
      </c>
      <c r="B710" s="13">
        <v>773</v>
      </c>
      <c r="C710" s="13" t="s">
        <v>1246</v>
      </c>
      <c r="D710" s="13" t="s">
        <v>2032</v>
      </c>
      <c r="E710" s="13" t="str">
        <f t="shared" si="65"/>
        <v>Kirsten.en Duffy@bnna.com</v>
      </c>
      <c r="F710" s="13" t="s">
        <v>1668</v>
      </c>
      <c r="G710" s="20" t="s">
        <v>1820</v>
      </c>
      <c r="H710" s="20" t="s">
        <v>1833</v>
      </c>
      <c r="I710" s="13" t="s">
        <v>1836</v>
      </c>
      <c r="J710" s="13" t="s">
        <v>2033</v>
      </c>
      <c r="K710" s="13" t="s">
        <v>1731</v>
      </c>
      <c r="L710" s="22" t="s">
        <v>1806</v>
      </c>
      <c r="M710" s="13" t="s">
        <v>1759</v>
      </c>
      <c r="N710" s="13" t="s">
        <v>1787</v>
      </c>
      <c r="O710" s="15" t="s">
        <v>1989</v>
      </c>
      <c r="P710" s="13" t="s">
        <v>1790</v>
      </c>
      <c r="Q710" s="12">
        <f ca="1">RANDBETWEEN(1,2)</f>
        <v>2</v>
      </c>
      <c r="R710" s="13" t="s">
        <v>1799</v>
      </c>
      <c r="S710" s="13" t="s">
        <v>1795</v>
      </c>
      <c r="T710" s="17">
        <v>22657</v>
      </c>
      <c r="U710" s="17">
        <v>32519</v>
      </c>
      <c r="V710" s="17">
        <v>41650</v>
      </c>
      <c r="W710" s="17" t="s">
        <v>1798</v>
      </c>
      <c r="X710" s="17" t="s">
        <v>1995</v>
      </c>
      <c r="Y710" s="13">
        <f t="shared" ca="1" si="63"/>
        <v>43367</v>
      </c>
      <c r="Z710" s="13">
        <v>0</v>
      </c>
      <c r="AA710" s="30" t="str">
        <f t="shared" si="64"/>
        <v>Production</v>
      </c>
    </row>
    <row r="711" spans="1:27" ht="14.4" x14ac:dyDescent="0.3">
      <c r="A711" s="13">
        <v>774</v>
      </c>
      <c r="B711" s="13">
        <v>774</v>
      </c>
      <c r="C711" s="13" t="s">
        <v>219</v>
      </c>
      <c r="D711" s="13" t="s">
        <v>2032</v>
      </c>
      <c r="E711" s="13" t="str">
        <f t="shared" si="65"/>
        <v>Brad.hnson@bnna.com</v>
      </c>
      <c r="F711" s="13" t="s">
        <v>1667</v>
      </c>
      <c r="G711" s="13" t="s">
        <v>1820</v>
      </c>
      <c r="H711" s="13" t="s">
        <v>1823</v>
      </c>
      <c r="I711" s="13" t="s">
        <v>1824</v>
      </c>
      <c r="J711" s="13" t="s">
        <v>2033</v>
      </c>
      <c r="K711" s="20" t="s">
        <v>1731</v>
      </c>
      <c r="L711" s="22" t="s">
        <v>1806</v>
      </c>
      <c r="M711" s="20" t="s">
        <v>1759</v>
      </c>
      <c r="N711" s="13" t="s">
        <v>1787</v>
      </c>
      <c r="O711" s="13" t="s">
        <v>1989</v>
      </c>
      <c r="P711" s="13" t="s">
        <v>1784</v>
      </c>
      <c r="Q711" s="12">
        <v>3</v>
      </c>
      <c r="R711" s="13" t="s">
        <v>1799</v>
      </c>
      <c r="S711" s="13" t="s">
        <v>1796</v>
      </c>
      <c r="T711" s="17">
        <v>23109</v>
      </c>
      <c r="U711" s="17">
        <v>36258</v>
      </c>
      <c r="V711" s="17">
        <v>41737</v>
      </c>
      <c r="W711" s="17" t="s">
        <v>1798</v>
      </c>
      <c r="X711" s="17" t="s">
        <v>1995</v>
      </c>
      <c r="Y711" s="13">
        <f t="shared" ca="1" si="63"/>
        <v>62354</v>
      </c>
      <c r="Z711" s="13">
        <f ca="1">RANDBETWEEN(0,3000)</f>
        <v>2667</v>
      </c>
      <c r="AA711" s="30" t="str">
        <f t="shared" si="64"/>
        <v>Production</v>
      </c>
    </row>
    <row r="712" spans="1:27" ht="14.4" x14ac:dyDescent="0.3">
      <c r="A712" s="13">
        <v>775</v>
      </c>
      <c r="B712" s="13">
        <v>775</v>
      </c>
      <c r="C712" s="13" t="s">
        <v>495</v>
      </c>
      <c r="D712" s="13" t="s">
        <v>2032</v>
      </c>
      <c r="E712" s="13" t="str">
        <f t="shared" si="65"/>
        <v>Jan.kamp@bnna.com</v>
      </c>
      <c r="F712" s="13" t="s">
        <v>1669</v>
      </c>
      <c r="G712" s="13" t="s">
        <v>1820</v>
      </c>
      <c r="H712" s="13" t="s">
        <v>1823</v>
      </c>
      <c r="I712" s="13" t="s">
        <v>1824</v>
      </c>
      <c r="J712" s="13" t="s">
        <v>2033</v>
      </c>
      <c r="K712" s="20" t="s">
        <v>1731</v>
      </c>
      <c r="L712" s="22" t="s">
        <v>1806</v>
      </c>
      <c r="M712" s="20" t="s">
        <v>1759</v>
      </c>
      <c r="N712" s="13" t="s">
        <v>1787</v>
      </c>
      <c r="O712" s="13" t="s">
        <v>1989</v>
      </c>
      <c r="P712" s="13" t="s">
        <v>1784</v>
      </c>
      <c r="Q712" s="12">
        <v>3</v>
      </c>
      <c r="R712" s="13" t="s">
        <v>1799</v>
      </c>
      <c r="S712" s="13" t="s">
        <v>1795</v>
      </c>
      <c r="T712" s="17">
        <v>21916</v>
      </c>
      <c r="U712" s="17">
        <v>30317</v>
      </c>
      <c r="V712" s="17">
        <v>41640</v>
      </c>
      <c r="W712" s="17" t="s">
        <v>1798</v>
      </c>
      <c r="X712" s="17" t="s">
        <v>1995</v>
      </c>
      <c r="Y712" s="13">
        <f t="shared" ca="1" si="63"/>
        <v>56906</v>
      </c>
      <c r="Z712" s="13">
        <f ca="1">RANDBETWEEN(0,3000)</f>
        <v>2741</v>
      </c>
      <c r="AA712" s="30" t="str">
        <f t="shared" si="64"/>
        <v>Production</v>
      </c>
    </row>
    <row r="713" spans="1:27" ht="14.4" x14ac:dyDescent="0.3">
      <c r="A713" s="13">
        <v>776</v>
      </c>
      <c r="B713" s="13">
        <v>776</v>
      </c>
      <c r="C713" s="13" t="s">
        <v>606</v>
      </c>
      <c r="D713" s="13" t="s">
        <v>2032</v>
      </c>
      <c r="E713" s="13" t="str">
        <f t="shared" si="65"/>
        <v>Margot.carasse@bnna.com</v>
      </c>
      <c r="F713" s="13" t="s">
        <v>1667</v>
      </c>
      <c r="G713" s="13" t="s">
        <v>1820</v>
      </c>
      <c r="H713" s="13" t="s">
        <v>1821</v>
      </c>
      <c r="I713" s="13" t="s">
        <v>1827</v>
      </c>
      <c r="J713" s="13" t="s">
        <v>2033</v>
      </c>
      <c r="K713" s="13" t="s">
        <v>1731</v>
      </c>
      <c r="L713" s="22" t="s">
        <v>1806</v>
      </c>
      <c r="M713" s="13" t="s">
        <v>1759</v>
      </c>
      <c r="N713" s="13" t="s">
        <v>1787</v>
      </c>
      <c r="O713" s="13" t="s">
        <v>1989</v>
      </c>
      <c r="P713" s="13" t="s">
        <v>1784</v>
      </c>
      <c r="Q713" s="12">
        <v>3</v>
      </c>
      <c r="R713" s="13" t="s">
        <v>1797</v>
      </c>
      <c r="S713" s="13" t="s">
        <v>1795</v>
      </c>
      <c r="T713" s="17">
        <v>21362</v>
      </c>
      <c r="U713" s="17">
        <v>33781</v>
      </c>
      <c r="V713" s="17">
        <v>41816</v>
      </c>
      <c r="W713" s="17" t="s">
        <v>1798</v>
      </c>
      <c r="X713" s="17" t="s">
        <v>1991</v>
      </c>
      <c r="Y713" s="13">
        <f t="shared" ca="1" si="63"/>
        <v>38414</v>
      </c>
      <c r="Z713" s="13">
        <f ca="1">RANDBETWEEN(0,3000)</f>
        <v>598</v>
      </c>
      <c r="AA713" s="30" t="str">
        <f t="shared" si="64"/>
        <v>Production</v>
      </c>
    </row>
    <row r="714" spans="1:27" ht="14.4" x14ac:dyDescent="0.3">
      <c r="A714" s="13">
        <v>777</v>
      </c>
      <c r="B714" s="13">
        <v>777</v>
      </c>
      <c r="C714" s="1" t="s">
        <v>1476</v>
      </c>
      <c r="D714" s="13" t="s">
        <v>2032</v>
      </c>
      <c r="E714" s="13" t="str">
        <f t="shared" si="65"/>
        <v>Oren.herry@bnna.com</v>
      </c>
      <c r="F714" s="13" t="s">
        <v>1667</v>
      </c>
      <c r="G714" s="13" t="s">
        <v>1820</v>
      </c>
      <c r="H714" s="13" t="s">
        <v>1829</v>
      </c>
      <c r="I714" s="13" t="s">
        <v>1830</v>
      </c>
      <c r="J714" s="13" t="s">
        <v>2033</v>
      </c>
      <c r="K714" s="20" t="s">
        <v>1731</v>
      </c>
      <c r="L714" s="22" t="s">
        <v>1806</v>
      </c>
      <c r="M714" s="20" t="s">
        <v>1759</v>
      </c>
      <c r="N714" s="13" t="s">
        <v>1787</v>
      </c>
      <c r="O714" s="13" t="s">
        <v>1989</v>
      </c>
      <c r="P714" s="13" t="s">
        <v>1790</v>
      </c>
      <c r="Q714" s="12">
        <v>2</v>
      </c>
      <c r="R714" s="13" t="s">
        <v>1797</v>
      </c>
      <c r="S714" s="13" t="s">
        <v>1795</v>
      </c>
      <c r="T714" s="17">
        <v>20803</v>
      </c>
      <c r="U714" s="17">
        <v>36143</v>
      </c>
      <c r="V714" s="17">
        <v>41987</v>
      </c>
      <c r="W714" s="17" t="s">
        <v>1798</v>
      </c>
      <c r="X714" s="17" t="s">
        <v>1994</v>
      </c>
      <c r="Y714" s="13">
        <f t="shared" ca="1" si="63"/>
        <v>52262</v>
      </c>
      <c r="Z714" s="13">
        <v>0</v>
      </c>
      <c r="AA714" s="30" t="str">
        <f t="shared" si="64"/>
        <v>Production</v>
      </c>
    </row>
    <row r="715" spans="1:27" ht="14.4" x14ac:dyDescent="0.3">
      <c r="A715" s="13">
        <v>778</v>
      </c>
      <c r="B715" s="13">
        <v>778</v>
      </c>
      <c r="C715" s="13" t="s">
        <v>1244</v>
      </c>
      <c r="D715" s="13" t="s">
        <v>2032</v>
      </c>
      <c r="E715" s="13" t="str">
        <f t="shared" si="65"/>
        <v>Ramona.utledge@bnna.com</v>
      </c>
      <c r="F715" s="13" t="s">
        <v>1668</v>
      </c>
      <c r="G715" s="13" t="s">
        <v>1820</v>
      </c>
      <c r="H715" s="13" t="s">
        <v>1821</v>
      </c>
      <c r="I715" s="13" t="s">
        <v>1827</v>
      </c>
      <c r="J715" s="13" t="s">
        <v>2033</v>
      </c>
      <c r="K715" s="13" t="s">
        <v>1731</v>
      </c>
      <c r="L715" s="22" t="s">
        <v>1806</v>
      </c>
      <c r="M715" s="13" t="s">
        <v>1759</v>
      </c>
      <c r="N715" s="13" t="s">
        <v>1787</v>
      </c>
      <c r="O715" s="13" t="s">
        <v>1989</v>
      </c>
      <c r="P715" s="13" t="s">
        <v>1790</v>
      </c>
      <c r="Q715" s="12">
        <v>2</v>
      </c>
      <c r="R715" s="13" t="s">
        <v>1797</v>
      </c>
      <c r="S715" s="13" t="s">
        <v>1794</v>
      </c>
      <c r="T715" s="17">
        <v>21821</v>
      </c>
      <c r="U715" s="17">
        <v>34970</v>
      </c>
      <c r="V715" s="17">
        <v>41910</v>
      </c>
      <c r="W715" s="17" t="s">
        <v>1798</v>
      </c>
      <c r="X715" s="17" t="s">
        <v>1991</v>
      </c>
      <c r="Y715" s="13">
        <f t="shared" ca="1" si="63"/>
        <v>50185</v>
      </c>
      <c r="Z715" s="13">
        <v>0</v>
      </c>
      <c r="AA715" s="30" t="str">
        <f t="shared" si="64"/>
        <v>Production</v>
      </c>
    </row>
    <row r="716" spans="1:27" ht="14.4" x14ac:dyDescent="0.3">
      <c r="A716" s="13">
        <v>779</v>
      </c>
      <c r="B716" s="13">
        <v>779</v>
      </c>
      <c r="C716" s="1" t="s">
        <v>1628</v>
      </c>
      <c r="D716" s="13" t="s">
        <v>2032</v>
      </c>
      <c r="E716" s="13" t="str">
        <f t="shared" si="65"/>
        <v>Yoshi.ingham@bnna.com</v>
      </c>
      <c r="F716" s="13" t="s">
        <v>1668</v>
      </c>
      <c r="G716" s="13" t="s">
        <v>1820</v>
      </c>
      <c r="H716" s="13" t="s">
        <v>1821</v>
      </c>
      <c r="I716" s="13" t="s">
        <v>1822</v>
      </c>
      <c r="J716" s="13" t="s">
        <v>2033</v>
      </c>
      <c r="K716" s="13" t="s">
        <v>1731</v>
      </c>
      <c r="L716" s="22" t="s">
        <v>1806</v>
      </c>
      <c r="M716" s="13" t="s">
        <v>1759</v>
      </c>
      <c r="N716" s="13" t="s">
        <v>1788</v>
      </c>
      <c r="O716" s="15" t="s">
        <v>1798</v>
      </c>
      <c r="P716" s="13" t="s">
        <v>1784</v>
      </c>
      <c r="Q716" s="12">
        <v>5</v>
      </c>
      <c r="R716" s="13" t="s">
        <v>1797</v>
      </c>
      <c r="S716" s="13" t="s">
        <v>1795</v>
      </c>
      <c r="T716" s="17">
        <v>19588</v>
      </c>
      <c r="U716" s="17">
        <v>32006</v>
      </c>
      <c r="V716" s="17">
        <v>41868</v>
      </c>
      <c r="W716" s="17" t="s">
        <v>1798</v>
      </c>
      <c r="X716" s="17" t="s">
        <v>1994</v>
      </c>
      <c r="Y716" s="13">
        <f ca="1">RANDBETWEEN(65000,100000)</f>
        <v>69353</v>
      </c>
      <c r="Z716" s="13">
        <f ca="1">RANDBETWEEN(2500,15000)</f>
        <v>10765</v>
      </c>
      <c r="AA716" s="30" t="str">
        <f t="shared" si="64"/>
        <v>Production</v>
      </c>
    </row>
    <row r="717" spans="1:27" ht="14.4" x14ac:dyDescent="0.3">
      <c r="A717" s="13">
        <v>780</v>
      </c>
      <c r="B717" s="13">
        <v>780</v>
      </c>
      <c r="C717" s="1" t="s">
        <v>1094</v>
      </c>
      <c r="D717" s="13" t="s">
        <v>2032</v>
      </c>
      <c r="E717" s="13" t="str">
        <f t="shared" si="65"/>
        <v>Yoshio. Rivera@bnna.com</v>
      </c>
      <c r="F717" s="13" t="s">
        <v>1667</v>
      </c>
      <c r="G717" s="13" t="s">
        <v>1820</v>
      </c>
      <c r="H717" s="13" t="s">
        <v>1829</v>
      </c>
      <c r="I717" s="13" t="s">
        <v>1830</v>
      </c>
      <c r="J717" s="13" t="s">
        <v>2033</v>
      </c>
      <c r="K717" s="20" t="s">
        <v>1731</v>
      </c>
      <c r="L717" s="22" t="s">
        <v>1806</v>
      </c>
      <c r="M717" s="20" t="s">
        <v>1759</v>
      </c>
      <c r="N717" s="13" t="s">
        <v>1787</v>
      </c>
      <c r="O717" s="13" t="s">
        <v>1989</v>
      </c>
      <c r="P717" s="13" t="s">
        <v>1790</v>
      </c>
      <c r="Q717" s="12">
        <v>2</v>
      </c>
      <c r="R717" s="13" t="s">
        <v>1797</v>
      </c>
      <c r="S717" s="13" t="s">
        <v>1791</v>
      </c>
      <c r="T717" s="17">
        <v>26942</v>
      </c>
      <c r="U717" s="17">
        <v>36438</v>
      </c>
      <c r="V717" s="17">
        <v>41917</v>
      </c>
      <c r="W717" s="17" t="s">
        <v>1798</v>
      </c>
      <c r="X717" s="17" t="s">
        <v>1996</v>
      </c>
      <c r="Y717" s="13">
        <f t="shared" ref="Y717:Y726" ca="1" si="66">RANDBETWEEN(35000,65000)</f>
        <v>36923</v>
      </c>
      <c r="Z717" s="13">
        <v>0</v>
      </c>
      <c r="AA717" s="30" t="str">
        <f t="shared" si="64"/>
        <v>Production</v>
      </c>
    </row>
    <row r="718" spans="1:27" ht="14.4" x14ac:dyDescent="0.3">
      <c r="A718" s="13">
        <v>781</v>
      </c>
      <c r="B718" s="13">
        <v>781</v>
      </c>
      <c r="C718" s="13" t="s">
        <v>89</v>
      </c>
      <c r="D718" s="13" t="s">
        <v>2032</v>
      </c>
      <c r="E718" s="13" t="str">
        <f t="shared" si="65"/>
        <v>Amal. Chen@bnna.com</v>
      </c>
      <c r="F718" s="13" t="s">
        <v>1667</v>
      </c>
      <c r="G718" s="13" t="s">
        <v>1820</v>
      </c>
      <c r="H718" s="13" t="s">
        <v>1829</v>
      </c>
      <c r="I718" s="13" t="s">
        <v>1830</v>
      </c>
      <c r="J718" s="13" t="s">
        <v>2033</v>
      </c>
      <c r="K718" s="20" t="s">
        <v>1731</v>
      </c>
      <c r="L718" s="22" t="s">
        <v>1806</v>
      </c>
      <c r="M718" s="20" t="s">
        <v>1759</v>
      </c>
      <c r="N718" s="13" t="s">
        <v>1787</v>
      </c>
      <c r="O718" s="13" t="s">
        <v>1989</v>
      </c>
      <c r="P718" s="13" t="s">
        <v>1790</v>
      </c>
      <c r="Q718" s="12">
        <v>2</v>
      </c>
      <c r="R718" s="13" t="s">
        <v>1797</v>
      </c>
      <c r="S718" s="13" t="s">
        <v>1795</v>
      </c>
      <c r="T718" s="17">
        <v>24281</v>
      </c>
      <c r="U718" s="17">
        <v>31951</v>
      </c>
      <c r="V718" s="17">
        <v>41813</v>
      </c>
      <c r="W718" s="17" t="s">
        <v>1798</v>
      </c>
      <c r="X718" s="17" t="s">
        <v>1996</v>
      </c>
      <c r="Y718" s="13">
        <f t="shared" ca="1" si="66"/>
        <v>38894</v>
      </c>
      <c r="Z718" s="13">
        <v>0</v>
      </c>
      <c r="AA718" s="30" t="str">
        <f t="shared" si="64"/>
        <v>Production</v>
      </c>
    </row>
    <row r="719" spans="1:27" ht="14.4" x14ac:dyDescent="0.3">
      <c r="A719" s="13">
        <v>782</v>
      </c>
      <c r="B719" s="13">
        <v>782</v>
      </c>
      <c r="C719" s="13" t="s">
        <v>1172</v>
      </c>
      <c r="D719" s="13" t="s">
        <v>2032</v>
      </c>
      <c r="E719" s="13" t="str">
        <f t="shared" si="65"/>
        <v>Whoopi.pi Huff@bnna.com</v>
      </c>
      <c r="F719" s="13" t="s">
        <v>1668</v>
      </c>
      <c r="G719" s="20" t="s">
        <v>1820</v>
      </c>
      <c r="H719" s="20" t="s">
        <v>1829</v>
      </c>
      <c r="I719" s="13" t="s">
        <v>1830</v>
      </c>
      <c r="J719" s="13" t="s">
        <v>2033</v>
      </c>
      <c r="K719" s="20" t="s">
        <v>1731</v>
      </c>
      <c r="L719" s="22" t="s">
        <v>1806</v>
      </c>
      <c r="M719" s="20" t="s">
        <v>1759</v>
      </c>
      <c r="N719" s="13" t="s">
        <v>1787</v>
      </c>
      <c r="O719" s="13" t="s">
        <v>1989</v>
      </c>
      <c r="P719" s="13" t="s">
        <v>1790</v>
      </c>
      <c r="Q719" s="12">
        <v>2</v>
      </c>
      <c r="R719" s="13" t="s">
        <v>1797</v>
      </c>
      <c r="S719" s="13" t="s">
        <v>1794</v>
      </c>
      <c r="T719" s="17">
        <v>24388</v>
      </c>
      <c r="U719" s="17">
        <v>39363</v>
      </c>
      <c r="V719" s="17">
        <v>41920</v>
      </c>
      <c r="W719" s="17" t="s">
        <v>1798</v>
      </c>
      <c r="X719" s="17" t="s">
        <v>1996</v>
      </c>
      <c r="Y719" s="13">
        <f t="shared" ca="1" si="66"/>
        <v>46446</v>
      </c>
      <c r="Z719" s="13">
        <v>0</v>
      </c>
      <c r="AA719" s="30" t="str">
        <f t="shared" si="64"/>
        <v>Production</v>
      </c>
    </row>
    <row r="720" spans="1:27" ht="14.4" x14ac:dyDescent="0.3">
      <c r="A720" s="13">
        <v>783</v>
      </c>
      <c r="B720" s="13">
        <v>783</v>
      </c>
      <c r="C720" s="13" t="s">
        <v>661</v>
      </c>
      <c r="D720" s="13" t="s">
        <v>2032</v>
      </c>
      <c r="E720" s="13" t="str">
        <f t="shared" si="65"/>
        <v>Peter.kström@bnna.com</v>
      </c>
      <c r="F720" s="13" t="s">
        <v>1667</v>
      </c>
      <c r="G720" s="13" t="s">
        <v>1820</v>
      </c>
      <c r="H720" s="13" t="s">
        <v>1821</v>
      </c>
      <c r="I720" s="13" t="s">
        <v>1827</v>
      </c>
      <c r="J720" s="13" t="s">
        <v>2033</v>
      </c>
      <c r="K720" s="13" t="s">
        <v>1731</v>
      </c>
      <c r="L720" s="22" t="s">
        <v>1806</v>
      </c>
      <c r="M720" s="13" t="s">
        <v>1759</v>
      </c>
      <c r="N720" s="13" t="s">
        <v>1787</v>
      </c>
      <c r="O720" s="13" t="s">
        <v>1989</v>
      </c>
      <c r="P720" s="13" t="s">
        <v>1784</v>
      </c>
      <c r="Q720" s="12">
        <v>3</v>
      </c>
      <c r="R720" s="13" t="s">
        <v>1797</v>
      </c>
      <c r="S720" s="13" t="s">
        <v>1795</v>
      </c>
      <c r="T720" s="17">
        <v>24955</v>
      </c>
      <c r="U720" s="17">
        <v>39565</v>
      </c>
      <c r="V720" s="17">
        <v>41756</v>
      </c>
      <c r="W720" s="17" t="s">
        <v>1798</v>
      </c>
      <c r="X720" s="17" t="s">
        <v>1996</v>
      </c>
      <c r="Y720" s="13">
        <f t="shared" ca="1" si="66"/>
        <v>49597</v>
      </c>
      <c r="Z720" s="13">
        <f ca="1">RANDBETWEEN(0,3000)</f>
        <v>2454</v>
      </c>
      <c r="AA720" s="30" t="str">
        <f t="shared" si="64"/>
        <v>Production</v>
      </c>
    </row>
    <row r="721" spans="1:27" ht="14.4" x14ac:dyDescent="0.3">
      <c r="A721" s="13">
        <v>784</v>
      </c>
      <c r="B721" s="13">
        <v>784</v>
      </c>
      <c r="C721" s="1" t="s">
        <v>1545</v>
      </c>
      <c r="D721" s="13" t="s">
        <v>2032</v>
      </c>
      <c r="E721" s="13" t="str">
        <f t="shared" si="65"/>
        <v>John.Weiss@bnna.com</v>
      </c>
      <c r="F721" s="13" t="s">
        <v>1667</v>
      </c>
      <c r="G721" s="13" t="s">
        <v>1820</v>
      </c>
      <c r="H721" s="13" t="s">
        <v>1821</v>
      </c>
      <c r="I721" s="13" t="s">
        <v>1827</v>
      </c>
      <c r="J721" s="13" t="s">
        <v>2033</v>
      </c>
      <c r="K721" s="13" t="s">
        <v>1731</v>
      </c>
      <c r="L721" s="22" t="s">
        <v>1806</v>
      </c>
      <c r="M721" s="13" t="s">
        <v>1759</v>
      </c>
      <c r="N721" s="13" t="s">
        <v>1787</v>
      </c>
      <c r="O721" s="13" t="s">
        <v>1989</v>
      </c>
      <c r="P721" s="13" t="s">
        <v>1784</v>
      </c>
      <c r="Q721" s="12">
        <v>3</v>
      </c>
      <c r="R721" s="13" t="s">
        <v>1785</v>
      </c>
      <c r="S721" s="13" t="s">
        <v>1796</v>
      </c>
      <c r="T721" s="17">
        <v>19611</v>
      </c>
      <c r="U721" s="17">
        <v>32760</v>
      </c>
      <c r="V721" s="17">
        <v>41891</v>
      </c>
      <c r="W721" s="17" t="s">
        <v>1798</v>
      </c>
      <c r="X721" s="17" t="s">
        <v>1991</v>
      </c>
      <c r="Y721" s="13">
        <f t="shared" ca="1" si="66"/>
        <v>43911</v>
      </c>
      <c r="Z721" s="13">
        <f ca="1">RANDBETWEEN(0,3000)</f>
        <v>1776</v>
      </c>
      <c r="AA721" s="30" t="str">
        <f t="shared" si="64"/>
        <v>Production</v>
      </c>
    </row>
    <row r="722" spans="1:27" ht="14.4" x14ac:dyDescent="0.3">
      <c r="A722" s="13">
        <v>785</v>
      </c>
      <c r="B722" s="13">
        <v>785</v>
      </c>
      <c r="C722" s="13" t="s">
        <v>193</v>
      </c>
      <c r="D722" s="13" t="s">
        <v>2032</v>
      </c>
      <c r="E722" s="13" t="str">
        <f t="shared" si="65"/>
        <v>Antonita.a Casares@bnna.com</v>
      </c>
      <c r="F722" s="13" t="s">
        <v>1668</v>
      </c>
      <c r="G722" s="13" t="s">
        <v>1820</v>
      </c>
      <c r="H722" s="13" t="s">
        <v>1821</v>
      </c>
      <c r="I722" s="13" t="s">
        <v>1825</v>
      </c>
      <c r="J722" s="13" t="s">
        <v>2033</v>
      </c>
      <c r="K722" s="13" t="s">
        <v>1731</v>
      </c>
      <c r="L722" s="22" t="s">
        <v>1806</v>
      </c>
      <c r="M722" s="13" t="s">
        <v>1759</v>
      </c>
      <c r="N722" s="13" t="s">
        <v>1787</v>
      </c>
      <c r="O722" s="13" t="s">
        <v>1989</v>
      </c>
      <c r="P722" s="13" t="s">
        <v>1784</v>
      </c>
      <c r="Q722" s="12">
        <v>3</v>
      </c>
      <c r="R722" s="13" t="s">
        <v>1799</v>
      </c>
      <c r="S722" s="13" t="s">
        <v>1791</v>
      </c>
      <c r="T722" s="17">
        <v>25223</v>
      </c>
      <c r="U722" s="17">
        <v>33989</v>
      </c>
      <c r="V722" s="17">
        <v>41659</v>
      </c>
      <c r="W722" s="17" t="s">
        <v>1798</v>
      </c>
      <c r="X722" s="17" t="s">
        <v>1991</v>
      </c>
      <c r="Y722" s="13">
        <f t="shared" ca="1" si="66"/>
        <v>44053</v>
      </c>
      <c r="Z722" s="13">
        <f ca="1">RANDBETWEEN(0,3000)</f>
        <v>780</v>
      </c>
      <c r="AA722" s="30" t="str">
        <f t="shared" si="64"/>
        <v>Production</v>
      </c>
    </row>
    <row r="723" spans="1:27" ht="14.4" x14ac:dyDescent="0.3">
      <c r="A723" s="13">
        <v>786</v>
      </c>
      <c r="B723" s="13">
        <v>786</v>
      </c>
      <c r="C723" s="13" t="s">
        <v>571</v>
      </c>
      <c r="D723" s="13" t="s">
        <v>2032</v>
      </c>
      <c r="E723" s="13" t="str">
        <f t="shared" si="65"/>
        <v>Lidia.rtinez@bnna.com</v>
      </c>
      <c r="F723" s="13" t="s">
        <v>1667</v>
      </c>
      <c r="G723" s="13" t="s">
        <v>1820</v>
      </c>
      <c r="H723" s="13" t="s">
        <v>1821</v>
      </c>
      <c r="I723" s="13" t="s">
        <v>1827</v>
      </c>
      <c r="J723" s="13" t="s">
        <v>2033</v>
      </c>
      <c r="K723" s="13" t="s">
        <v>1731</v>
      </c>
      <c r="L723" s="22" t="s">
        <v>1806</v>
      </c>
      <c r="M723" s="13" t="s">
        <v>1759</v>
      </c>
      <c r="N723" s="13" t="s">
        <v>1787</v>
      </c>
      <c r="O723" s="13" t="s">
        <v>1989</v>
      </c>
      <c r="P723" s="13" t="s">
        <v>1790</v>
      </c>
      <c r="Q723" s="12">
        <v>2</v>
      </c>
      <c r="R723" s="13" t="s">
        <v>1799</v>
      </c>
      <c r="S723" s="13" t="s">
        <v>1796</v>
      </c>
      <c r="T723" s="17">
        <v>28200</v>
      </c>
      <c r="U723" s="17">
        <v>40984</v>
      </c>
      <c r="V723" s="17">
        <v>41714</v>
      </c>
      <c r="W723" s="17" t="s">
        <v>1798</v>
      </c>
      <c r="X723" s="17" t="s">
        <v>1991</v>
      </c>
      <c r="Y723" s="13">
        <f t="shared" ca="1" si="66"/>
        <v>62478</v>
      </c>
      <c r="Z723" s="13">
        <v>0</v>
      </c>
      <c r="AA723" s="30" t="str">
        <f t="shared" si="64"/>
        <v>Production</v>
      </c>
    </row>
    <row r="724" spans="1:27" ht="14.4" x14ac:dyDescent="0.3">
      <c r="A724" s="13">
        <v>787</v>
      </c>
      <c r="B724" s="13">
        <v>787</v>
      </c>
      <c r="C724" s="13" t="s">
        <v>574</v>
      </c>
      <c r="D724" s="13" t="s">
        <v>2032</v>
      </c>
      <c r="E724" s="13" t="str">
        <f t="shared" si="65"/>
        <v>Liling.ing Guo@bnna.com</v>
      </c>
      <c r="F724" s="13" t="s">
        <v>1668</v>
      </c>
      <c r="G724" s="13" t="s">
        <v>1820</v>
      </c>
      <c r="H724" s="13" t="s">
        <v>1829</v>
      </c>
      <c r="I724" s="13" t="s">
        <v>1830</v>
      </c>
      <c r="J724" s="13" t="s">
        <v>2033</v>
      </c>
      <c r="K724" s="20" t="s">
        <v>1731</v>
      </c>
      <c r="L724" s="22" t="s">
        <v>1806</v>
      </c>
      <c r="M724" s="20" t="s">
        <v>1759</v>
      </c>
      <c r="N724" s="13" t="s">
        <v>1787</v>
      </c>
      <c r="O724" s="13" t="s">
        <v>1989</v>
      </c>
      <c r="P724" s="13" t="s">
        <v>1790</v>
      </c>
      <c r="Q724" s="12">
        <v>2</v>
      </c>
      <c r="R724" s="13" t="s">
        <v>1799</v>
      </c>
      <c r="S724" s="13" t="s">
        <v>1794</v>
      </c>
      <c r="T724" s="17">
        <v>31024</v>
      </c>
      <c r="U724" s="17">
        <v>40520</v>
      </c>
      <c r="V724" s="17">
        <v>41981</v>
      </c>
      <c r="W724" s="17" t="s">
        <v>1798</v>
      </c>
      <c r="X724" s="17" t="s">
        <v>1991</v>
      </c>
      <c r="Y724" s="13">
        <f t="shared" ca="1" si="66"/>
        <v>49611</v>
      </c>
      <c r="Z724" s="13">
        <v>0</v>
      </c>
      <c r="AA724" s="30" t="str">
        <f t="shared" si="64"/>
        <v>Production</v>
      </c>
    </row>
    <row r="725" spans="1:27" ht="14.4" x14ac:dyDescent="0.3">
      <c r="A725" s="13">
        <v>788</v>
      </c>
      <c r="B725" s="13">
        <v>788</v>
      </c>
      <c r="C725" s="1" t="s">
        <v>1642</v>
      </c>
      <c r="D725" s="13" t="s">
        <v>2032</v>
      </c>
      <c r="E725" s="13" t="str">
        <f t="shared" si="65"/>
        <v>MacKensie.ie Sanchez@bnna.com</v>
      </c>
      <c r="F725" s="13" t="s">
        <v>1668</v>
      </c>
      <c r="G725" s="20" t="s">
        <v>1820</v>
      </c>
      <c r="H725" s="13" t="s">
        <v>1829</v>
      </c>
      <c r="I725" s="20" t="s">
        <v>1830</v>
      </c>
      <c r="J725" s="13" t="s">
        <v>2033</v>
      </c>
      <c r="K725" s="20" t="s">
        <v>1731</v>
      </c>
      <c r="L725" s="22" t="s">
        <v>1806</v>
      </c>
      <c r="M725" s="20" t="s">
        <v>1759</v>
      </c>
      <c r="N725" s="13" t="s">
        <v>1787</v>
      </c>
      <c r="O725" s="13" t="s">
        <v>1989</v>
      </c>
      <c r="P725" s="13" t="s">
        <v>1790</v>
      </c>
      <c r="Q725" s="12">
        <v>2</v>
      </c>
      <c r="R725" s="13" t="s">
        <v>1799</v>
      </c>
      <c r="S725" s="13" t="s">
        <v>1791</v>
      </c>
      <c r="T725" s="17">
        <v>31597</v>
      </c>
      <c r="U725" s="17">
        <v>41094</v>
      </c>
      <c r="V725" s="17">
        <v>41824</v>
      </c>
      <c r="W725" s="17" t="s">
        <v>1798</v>
      </c>
      <c r="X725" s="17" t="s">
        <v>1991</v>
      </c>
      <c r="Y725" s="13">
        <f t="shared" ca="1" si="66"/>
        <v>48793</v>
      </c>
      <c r="Z725" s="13">
        <v>0</v>
      </c>
      <c r="AA725" s="30" t="str">
        <f t="shared" si="64"/>
        <v>Production</v>
      </c>
    </row>
    <row r="726" spans="1:27" ht="14.4" x14ac:dyDescent="0.3">
      <c r="A726" s="13">
        <v>789</v>
      </c>
      <c r="B726" s="13">
        <v>789</v>
      </c>
      <c r="C726" s="1" t="s">
        <v>950</v>
      </c>
      <c r="D726" s="13" t="s">
        <v>2032</v>
      </c>
      <c r="E726" s="13" t="str">
        <f t="shared" si="65"/>
        <v>Carson.illiams@bnna.com</v>
      </c>
      <c r="F726" s="13" t="s">
        <v>1667</v>
      </c>
      <c r="G726" s="13" t="s">
        <v>1820</v>
      </c>
      <c r="H726" s="13" t="s">
        <v>1823</v>
      </c>
      <c r="I726" s="13" t="s">
        <v>1824</v>
      </c>
      <c r="J726" s="13" t="s">
        <v>2033</v>
      </c>
      <c r="K726" s="20" t="s">
        <v>1731</v>
      </c>
      <c r="L726" s="22" t="s">
        <v>1806</v>
      </c>
      <c r="M726" s="20" t="s">
        <v>1759</v>
      </c>
      <c r="N726" s="13" t="s">
        <v>1787</v>
      </c>
      <c r="O726" s="13" t="s">
        <v>1989</v>
      </c>
      <c r="P726" s="13" t="s">
        <v>1784</v>
      </c>
      <c r="Q726" s="12">
        <v>3</v>
      </c>
      <c r="R726" s="13" t="s">
        <v>1797</v>
      </c>
      <c r="S726" s="13" t="s">
        <v>1791</v>
      </c>
      <c r="T726" s="17">
        <v>27423</v>
      </c>
      <c r="U726" s="17">
        <v>36554</v>
      </c>
      <c r="V726" s="17">
        <v>41668</v>
      </c>
      <c r="W726" s="17" t="s">
        <v>1798</v>
      </c>
      <c r="X726" s="17" t="s">
        <v>1997</v>
      </c>
      <c r="Y726" s="13">
        <f t="shared" ca="1" si="66"/>
        <v>41304</v>
      </c>
      <c r="Z726" s="13">
        <f ca="1">RANDBETWEEN(0,3000)</f>
        <v>1678</v>
      </c>
      <c r="AA726" s="30" t="str">
        <f t="shared" si="64"/>
        <v>Production</v>
      </c>
    </row>
    <row r="727" spans="1:27" ht="14.4" x14ac:dyDescent="0.3">
      <c r="A727" s="13">
        <v>790</v>
      </c>
      <c r="B727" s="13">
        <v>790</v>
      </c>
      <c r="C727" s="1" t="s">
        <v>1297</v>
      </c>
      <c r="D727" s="13" t="s">
        <v>2032</v>
      </c>
      <c r="E727" s="13" t="str">
        <f t="shared" si="65"/>
        <v>Cooper.er Lane@bnna.com</v>
      </c>
      <c r="F727" s="13" t="s">
        <v>1667</v>
      </c>
      <c r="G727" s="13" t="s">
        <v>1820</v>
      </c>
      <c r="H727" s="13" t="s">
        <v>1821</v>
      </c>
      <c r="I727" s="13" t="s">
        <v>1822</v>
      </c>
      <c r="J727" s="13" t="s">
        <v>2033</v>
      </c>
      <c r="K727" s="13" t="s">
        <v>1731</v>
      </c>
      <c r="L727" s="22" t="s">
        <v>1806</v>
      </c>
      <c r="M727" s="13" t="s">
        <v>1759</v>
      </c>
      <c r="N727" s="13" t="s">
        <v>1788</v>
      </c>
      <c r="O727" s="15" t="s">
        <v>1798</v>
      </c>
      <c r="P727" s="13" t="s">
        <v>1784</v>
      </c>
      <c r="Q727" s="12">
        <v>5</v>
      </c>
      <c r="R727" s="13" t="s">
        <v>1797</v>
      </c>
      <c r="S727" s="13" t="s">
        <v>1793</v>
      </c>
      <c r="T727" s="17">
        <v>21372</v>
      </c>
      <c r="U727" s="17">
        <v>28312</v>
      </c>
      <c r="V727" s="17">
        <v>41826</v>
      </c>
      <c r="W727" s="17" t="s">
        <v>1798</v>
      </c>
      <c r="X727" s="17" t="s">
        <v>1997</v>
      </c>
      <c r="Y727" s="13">
        <f ca="1">RANDBETWEEN(65000,100000)</f>
        <v>71978</v>
      </c>
      <c r="Z727" s="13">
        <f ca="1">RANDBETWEEN(2500,15000)</f>
        <v>11613</v>
      </c>
      <c r="AA727" s="30" t="str">
        <f t="shared" si="64"/>
        <v>Production</v>
      </c>
    </row>
    <row r="728" spans="1:27" ht="14.4" x14ac:dyDescent="0.3">
      <c r="A728" s="13">
        <v>791</v>
      </c>
      <c r="B728" s="13">
        <v>791</v>
      </c>
      <c r="C728" s="13" t="s">
        <v>63</v>
      </c>
      <c r="D728" s="13" t="s">
        <v>2032</v>
      </c>
      <c r="E728" s="13" t="str">
        <f t="shared" si="65"/>
        <v>Meri.antor@bnna.com</v>
      </c>
      <c r="F728" s="13" t="s">
        <v>1669</v>
      </c>
      <c r="G728" s="13" t="s">
        <v>1820</v>
      </c>
      <c r="H728" s="13" t="s">
        <v>1823</v>
      </c>
      <c r="I728" s="13" t="s">
        <v>1824</v>
      </c>
      <c r="J728" s="13" t="s">
        <v>2033</v>
      </c>
      <c r="K728" s="20" t="s">
        <v>1731</v>
      </c>
      <c r="L728" s="22" t="s">
        <v>1806</v>
      </c>
      <c r="M728" s="20" t="s">
        <v>1759</v>
      </c>
      <c r="N728" s="13" t="s">
        <v>1787</v>
      </c>
      <c r="O728" s="13" t="s">
        <v>1989</v>
      </c>
      <c r="P728" s="13" t="s">
        <v>1784</v>
      </c>
      <c r="Q728" s="12">
        <v>3</v>
      </c>
      <c r="R728" s="13" t="s">
        <v>1797</v>
      </c>
      <c r="S728" s="13" t="s">
        <v>1794</v>
      </c>
      <c r="T728" s="17">
        <v>22151</v>
      </c>
      <c r="U728" s="17">
        <v>36395</v>
      </c>
      <c r="V728" s="17">
        <v>41874</v>
      </c>
      <c r="W728" s="17" t="s">
        <v>1798</v>
      </c>
      <c r="X728" s="17" t="s">
        <v>1997</v>
      </c>
      <c r="Y728" s="13">
        <f ca="1">RANDBETWEEN(35000,65000)</f>
        <v>62478</v>
      </c>
      <c r="Z728" s="13">
        <f ca="1">RANDBETWEEN(0,3000)</f>
        <v>616</v>
      </c>
      <c r="AA728" s="30" t="str">
        <f t="shared" si="64"/>
        <v>Production</v>
      </c>
    </row>
    <row r="729" spans="1:27" ht="14.4" x14ac:dyDescent="0.3">
      <c r="A729" s="13">
        <v>792</v>
      </c>
      <c r="B729" s="13">
        <v>792</v>
      </c>
      <c r="C729" s="1" t="s">
        <v>770</v>
      </c>
      <c r="D729" s="13" t="s">
        <v>2032</v>
      </c>
      <c r="E729" s="13" t="str">
        <f t="shared" si="65"/>
        <v>Mannix.Johnson@bnna.com</v>
      </c>
      <c r="F729" s="13" t="s">
        <v>1667</v>
      </c>
      <c r="G729" s="13" t="s">
        <v>1820</v>
      </c>
      <c r="H729" s="13" t="s">
        <v>1821</v>
      </c>
      <c r="I729" s="13" t="s">
        <v>1822</v>
      </c>
      <c r="J729" s="13" t="s">
        <v>2033</v>
      </c>
      <c r="K729" s="13" t="s">
        <v>1731</v>
      </c>
      <c r="L729" s="22" t="s">
        <v>1806</v>
      </c>
      <c r="M729" s="13" t="s">
        <v>1759</v>
      </c>
      <c r="N729" s="13" t="s">
        <v>1788</v>
      </c>
      <c r="O729" s="15" t="s">
        <v>1798</v>
      </c>
      <c r="P729" s="15" t="s">
        <v>1784</v>
      </c>
      <c r="Q729" s="12">
        <v>6</v>
      </c>
      <c r="R729" s="13" t="s">
        <v>1797</v>
      </c>
      <c r="S729" s="13" t="s">
        <v>1795</v>
      </c>
      <c r="T729" s="17">
        <v>20584</v>
      </c>
      <c r="U729" s="17">
        <v>36655</v>
      </c>
      <c r="V729" s="17">
        <v>41768</v>
      </c>
      <c r="W729" s="17" t="s">
        <v>1798</v>
      </c>
      <c r="X729" s="17" t="s">
        <v>1997</v>
      </c>
      <c r="Y729" s="13">
        <f ca="1">RANDBETWEEN(75000,125000)</f>
        <v>93853</v>
      </c>
      <c r="Z729" s="13">
        <f ca="1">RANDBETWEEN(5000,25000)</f>
        <v>7156</v>
      </c>
      <c r="AA729" s="30" t="str">
        <f t="shared" si="64"/>
        <v>Production</v>
      </c>
    </row>
    <row r="730" spans="1:27" ht="14.4" x14ac:dyDescent="0.3">
      <c r="A730" s="13">
        <v>793</v>
      </c>
      <c r="B730" s="13">
        <v>793</v>
      </c>
      <c r="C730" s="1" t="s">
        <v>1432</v>
      </c>
      <c r="D730" s="13" t="s">
        <v>2032</v>
      </c>
      <c r="E730" s="13" t="str">
        <f t="shared" si="65"/>
        <v>Carly. Glenn@bnna.com</v>
      </c>
      <c r="F730" s="13" t="s">
        <v>1668</v>
      </c>
      <c r="G730" s="13" t="s">
        <v>1820</v>
      </c>
      <c r="H730" s="13" t="s">
        <v>1823</v>
      </c>
      <c r="I730" s="13" t="s">
        <v>1824</v>
      </c>
      <c r="J730" s="13" t="s">
        <v>2033</v>
      </c>
      <c r="K730" s="20" t="s">
        <v>1731</v>
      </c>
      <c r="L730" s="22" t="s">
        <v>1806</v>
      </c>
      <c r="M730" s="20" t="s">
        <v>1759</v>
      </c>
      <c r="N730" s="13" t="s">
        <v>1787</v>
      </c>
      <c r="O730" s="13" t="s">
        <v>1989</v>
      </c>
      <c r="P730" s="13" t="s">
        <v>1784</v>
      </c>
      <c r="Q730" s="12">
        <v>3</v>
      </c>
      <c r="R730" s="13" t="s">
        <v>1800</v>
      </c>
      <c r="S730" s="13" t="s">
        <v>1795</v>
      </c>
      <c r="T730" s="17">
        <v>26692</v>
      </c>
      <c r="U730" s="17">
        <v>39110</v>
      </c>
      <c r="V730" s="17">
        <v>41667</v>
      </c>
      <c r="W730" s="17" t="s">
        <v>1798</v>
      </c>
      <c r="X730" s="17" t="s">
        <v>1997</v>
      </c>
      <c r="Y730" s="13">
        <f t="shared" ref="Y730:Y742" ca="1" si="67">RANDBETWEEN(35000,65000)</f>
        <v>50686</v>
      </c>
      <c r="Z730" s="13">
        <f ca="1">RANDBETWEEN(0,3000)</f>
        <v>1347</v>
      </c>
      <c r="AA730" s="30" t="str">
        <f t="shared" si="64"/>
        <v>Production</v>
      </c>
    </row>
    <row r="731" spans="1:27" ht="14.4" x14ac:dyDescent="0.3">
      <c r="A731" s="13">
        <v>794</v>
      </c>
      <c r="B731" s="13">
        <v>794</v>
      </c>
      <c r="C731" s="1" t="s">
        <v>868</v>
      </c>
      <c r="D731" s="13" t="s">
        <v>2032</v>
      </c>
      <c r="E731" s="13" t="str">
        <f t="shared" si="65"/>
        <v>Sean.Haney@bnna.com</v>
      </c>
      <c r="F731" s="13" t="s">
        <v>1667</v>
      </c>
      <c r="G731" s="13" t="s">
        <v>1820</v>
      </c>
      <c r="H731" s="13" t="s">
        <v>1823</v>
      </c>
      <c r="I731" s="13" t="s">
        <v>1824</v>
      </c>
      <c r="J731" s="13" t="s">
        <v>2033</v>
      </c>
      <c r="K731" s="20" t="s">
        <v>1731</v>
      </c>
      <c r="L731" s="22" t="s">
        <v>1806</v>
      </c>
      <c r="M731" s="20" t="s">
        <v>1759</v>
      </c>
      <c r="N731" s="13" t="s">
        <v>1787</v>
      </c>
      <c r="O731" s="13" t="s">
        <v>1989</v>
      </c>
      <c r="P731" s="13" t="s">
        <v>1784</v>
      </c>
      <c r="Q731" s="12">
        <v>3</v>
      </c>
      <c r="R731" s="13" t="s">
        <v>1797</v>
      </c>
      <c r="S731" s="13" t="s">
        <v>1796</v>
      </c>
      <c r="T731" s="17">
        <v>22341</v>
      </c>
      <c r="U731" s="17">
        <v>31837</v>
      </c>
      <c r="V731" s="17">
        <v>41699</v>
      </c>
      <c r="W731" s="17" t="s">
        <v>1798</v>
      </c>
      <c r="X731" s="17" t="s">
        <v>1997</v>
      </c>
      <c r="Y731" s="13">
        <f t="shared" ca="1" si="67"/>
        <v>59072</v>
      </c>
      <c r="Z731" s="13">
        <f ca="1">RANDBETWEEN(0,3000)</f>
        <v>2417</v>
      </c>
      <c r="AA731" s="30" t="str">
        <f t="shared" si="64"/>
        <v>Production</v>
      </c>
    </row>
    <row r="732" spans="1:27" ht="14.4" x14ac:dyDescent="0.3">
      <c r="A732" s="13">
        <v>795</v>
      </c>
      <c r="B732" s="13">
        <v>795</v>
      </c>
      <c r="C732" s="1" t="s">
        <v>1279</v>
      </c>
      <c r="D732" s="13" t="s">
        <v>2032</v>
      </c>
      <c r="E732" s="13" t="str">
        <f t="shared" si="65"/>
        <v>Rigel.herson@bnna.com</v>
      </c>
      <c r="F732" s="13" t="s">
        <v>1667</v>
      </c>
      <c r="G732" s="20" t="s">
        <v>1820</v>
      </c>
      <c r="H732" s="13" t="s">
        <v>1823</v>
      </c>
      <c r="I732" s="20" t="s">
        <v>1824</v>
      </c>
      <c r="J732" s="13" t="s">
        <v>2033</v>
      </c>
      <c r="K732" s="20" t="s">
        <v>1731</v>
      </c>
      <c r="L732" s="22" t="s">
        <v>1806</v>
      </c>
      <c r="M732" s="20" t="s">
        <v>1759</v>
      </c>
      <c r="N732" s="13" t="s">
        <v>1787</v>
      </c>
      <c r="O732" s="13" t="s">
        <v>1989</v>
      </c>
      <c r="P732" s="13" t="s">
        <v>1784</v>
      </c>
      <c r="Q732" s="12">
        <v>3</v>
      </c>
      <c r="R732" s="13" t="s">
        <v>1797</v>
      </c>
      <c r="S732" s="13" t="s">
        <v>1794</v>
      </c>
      <c r="T732" s="17">
        <v>24167</v>
      </c>
      <c r="U732" s="17">
        <v>40238</v>
      </c>
      <c r="V732" s="17">
        <v>41699</v>
      </c>
      <c r="W732" s="17" t="s">
        <v>1798</v>
      </c>
      <c r="X732" s="17" t="s">
        <v>1991</v>
      </c>
      <c r="Y732" s="13">
        <f t="shared" ca="1" si="67"/>
        <v>53713</v>
      </c>
      <c r="Z732" s="13">
        <f ca="1">RANDBETWEEN(0,3000)</f>
        <v>912</v>
      </c>
      <c r="AA732" s="30" t="str">
        <f t="shared" si="64"/>
        <v>Production</v>
      </c>
    </row>
    <row r="733" spans="1:27" ht="14.4" x14ac:dyDescent="0.3">
      <c r="A733" s="13">
        <v>796</v>
      </c>
      <c r="B733" s="13">
        <v>796</v>
      </c>
      <c r="C733" s="13" t="s">
        <v>272</v>
      </c>
      <c r="D733" s="13" t="s">
        <v>2032</v>
      </c>
      <c r="E733" s="13" t="str">
        <f t="shared" si="65"/>
        <v>Caroline.e Gretton@bnna.com</v>
      </c>
      <c r="F733" s="13" t="s">
        <v>1668</v>
      </c>
      <c r="G733" s="20" t="s">
        <v>1820</v>
      </c>
      <c r="H733" s="20" t="s">
        <v>1833</v>
      </c>
      <c r="I733" s="20" t="s">
        <v>1836</v>
      </c>
      <c r="J733" s="13" t="s">
        <v>2033</v>
      </c>
      <c r="K733" s="13" t="s">
        <v>1731</v>
      </c>
      <c r="L733" s="22" t="s">
        <v>1808</v>
      </c>
      <c r="M733" s="13" t="s">
        <v>1760</v>
      </c>
      <c r="N733" s="13" t="s">
        <v>1787</v>
      </c>
      <c r="O733" s="15" t="s">
        <v>1989</v>
      </c>
      <c r="P733" s="13" t="s">
        <v>1790</v>
      </c>
      <c r="Q733" s="12">
        <f ca="1">RANDBETWEEN(1,2)</f>
        <v>1</v>
      </c>
      <c r="R733" s="13" t="s">
        <v>1797</v>
      </c>
      <c r="S733" s="13" t="s">
        <v>1795</v>
      </c>
      <c r="T733" s="17">
        <v>21593</v>
      </c>
      <c r="U733" s="17">
        <v>38395</v>
      </c>
      <c r="V733" s="17">
        <v>41682</v>
      </c>
      <c r="W733" s="17" t="s">
        <v>1798</v>
      </c>
      <c r="X733" s="17" t="s">
        <v>1997</v>
      </c>
      <c r="Y733" s="13">
        <f t="shared" ca="1" si="67"/>
        <v>41007</v>
      </c>
      <c r="Z733" s="13">
        <v>0</v>
      </c>
      <c r="AA733" s="30" t="str">
        <f t="shared" si="64"/>
        <v>Production</v>
      </c>
    </row>
    <row r="734" spans="1:27" ht="14.4" x14ac:dyDescent="0.3">
      <c r="A734" s="13">
        <v>797</v>
      </c>
      <c r="B734" s="13">
        <v>797</v>
      </c>
      <c r="C734" s="13" t="s">
        <v>985</v>
      </c>
      <c r="D734" s="13" t="s">
        <v>2032</v>
      </c>
      <c r="E734" s="13" t="str">
        <f t="shared" si="65"/>
        <v>Lars.bbott@bnna.com</v>
      </c>
      <c r="F734" s="13" t="s">
        <v>1667</v>
      </c>
      <c r="G734" s="20" t="s">
        <v>1820</v>
      </c>
      <c r="H734" s="13" t="s">
        <v>1823</v>
      </c>
      <c r="I734" s="20" t="s">
        <v>1824</v>
      </c>
      <c r="J734" s="13" t="s">
        <v>2033</v>
      </c>
      <c r="K734" s="20" t="s">
        <v>1731</v>
      </c>
      <c r="L734" s="22" t="s">
        <v>1808</v>
      </c>
      <c r="M734" s="20" t="s">
        <v>1760</v>
      </c>
      <c r="N734" s="13" t="s">
        <v>1787</v>
      </c>
      <c r="O734" s="13" t="s">
        <v>1989</v>
      </c>
      <c r="P734" s="13" t="s">
        <v>1784</v>
      </c>
      <c r="Q734" s="12">
        <v>3</v>
      </c>
      <c r="R734" s="13" t="s">
        <v>1797</v>
      </c>
      <c r="S734" s="13" t="s">
        <v>1796</v>
      </c>
      <c r="T734" s="17">
        <v>22464</v>
      </c>
      <c r="U734" s="17">
        <v>29769</v>
      </c>
      <c r="V734" s="17">
        <v>41822</v>
      </c>
      <c r="W734" s="17" t="s">
        <v>1798</v>
      </c>
      <c r="X734" s="17" t="s">
        <v>1997</v>
      </c>
      <c r="Y734" s="13">
        <f t="shared" ca="1" si="67"/>
        <v>51100</v>
      </c>
      <c r="Z734" s="13">
        <f ca="1">RANDBETWEEN(0,3000)</f>
        <v>329</v>
      </c>
      <c r="AA734" s="30" t="str">
        <f t="shared" si="64"/>
        <v>Production</v>
      </c>
    </row>
    <row r="735" spans="1:27" ht="14.4" x14ac:dyDescent="0.3">
      <c r="A735" s="13">
        <v>798</v>
      </c>
      <c r="B735" s="13">
        <v>798</v>
      </c>
      <c r="C735" s="1" t="s">
        <v>1296</v>
      </c>
      <c r="D735" s="13" t="s">
        <v>2032</v>
      </c>
      <c r="E735" s="13" t="str">
        <f t="shared" si="65"/>
        <v>Devin. Meyer@bnna.com</v>
      </c>
      <c r="F735" s="13" t="s">
        <v>1667</v>
      </c>
      <c r="G735" s="20" t="s">
        <v>1820</v>
      </c>
      <c r="H735" s="20" t="s">
        <v>1833</v>
      </c>
      <c r="I735" s="20" t="s">
        <v>1836</v>
      </c>
      <c r="J735" s="13" t="s">
        <v>2033</v>
      </c>
      <c r="K735" s="13" t="s">
        <v>1731</v>
      </c>
      <c r="L735" s="22" t="s">
        <v>1808</v>
      </c>
      <c r="M735" s="13" t="s">
        <v>1760</v>
      </c>
      <c r="N735" s="13" t="s">
        <v>1787</v>
      </c>
      <c r="O735" s="15" t="s">
        <v>1989</v>
      </c>
      <c r="P735" s="13" t="s">
        <v>1790</v>
      </c>
      <c r="Q735" s="12">
        <f ca="1">RANDBETWEEN(1,2)</f>
        <v>2</v>
      </c>
      <c r="R735" s="13" t="s">
        <v>1785</v>
      </c>
      <c r="S735" s="13" t="s">
        <v>1795</v>
      </c>
      <c r="T735" s="17">
        <v>27935</v>
      </c>
      <c r="U735" s="17">
        <v>35970</v>
      </c>
      <c r="V735" s="17">
        <v>41814</v>
      </c>
      <c r="W735" s="17" t="s">
        <v>1798</v>
      </c>
      <c r="X735" s="17" t="s">
        <v>1997</v>
      </c>
      <c r="Y735" s="13">
        <f t="shared" ca="1" si="67"/>
        <v>63747</v>
      </c>
      <c r="Z735" s="13">
        <v>0</v>
      </c>
      <c r="AA735" s="30" t="str">
        <f t="shared" si="64"/>
        <v>Production</v>
      </c>
    </row>
    <row r="736" spans="1:27" ht="14.4" x14ac:dyDescent="0.3">
      <c r="A736" s="13">
        <v>799</v>
      </c>
      <c r="B736" s="13">
        <v>799</v>
      </c>
      <c r="C736" s="13" t="s">
        <v>583</v>
      </c>
      <c r="D736" s="13" t="s">
        <v>2032</v>
      </c>
      <c r="E736" s="13" t="str">
        <f t="shared" si="65"/>
        <v>Lotta.Bichot@bnna.com</v>
      </c>
      <c r="F736" s="13" t="s">
        <v>1668</v>
      </c>
      <c r="G736" s="20" t="s">
        <v>1820</v>
      </c>
      <c r="H736" s="20" t="s">
        <v>1823</v>
      </c>
      <c r="I736" s="13" t="s">
        <v>1824</v>
      </c>
      <c r="J736" s="13" t="s">
        <v>2033</v>
      </c>
      <c r="K736" s="20" t="s">
        <v>1731</v>
      </c>
      <c r="L736" s="20" t="s">
        <v>1808</v>
      </c>
      <c r="M736" s="20" t="s">
        <v>1760</v>
      </c>
      <c r="N736" s="13" t="s">
        <v>1787</v>
      </c>
      <c r="O736" s="13" t="s">
        <v>1989</v>
      </c>
      <c r="P736" s="13" t="s">
        <v>1790</v>
      </c>
      <c r="Q736" s="12">
        <v>2</v>
      </c>
      <c r="R736" s="13" t="s">
        <v>1785</v>
      </c>
      <c r="S736" s="13" t="s">
        <v>1795</v>
      </c>
      <c r="T736" s="17">
        <v>25719</v>
      </c>
      <c r="U736" s="17">
        <v>34120</v>
      </c>
      <c r="V736" s="17">
        <v>41790</v>
      </c>
      <c r="W736" s="17" t="s">
        <v>1798</v>
      </c>
      <c r="X736" s="17" t="s">
        <v>1994</v>
      </c>
      <c r="Y736" s="13">
        <f t="shared" ca="1" si="67"/>
        <v>51494</v>
      </c>
      <c r="Z736" s="13">
        <v>0</v>
      </c>
      <c r="AA736" s="30" t="str">
        <f t="shared" si="64"/>
        <v>Production</v>
      </c>
    </row>
    <row r="737" spans="1:27" ht="14.4" x14ac:dyDescent="0.3">
      <c r="A737" s="13">
        <v>800</v>
      </c>
      <c r="B737" s="13">
        <v>800</v>
      </c>
      <c r="C737" s="1" t="s">
        <v>1490</v>
      </c>
      <c r="D737" s="13" t="s">
        <v>2032</v>
      </c>
      <c r="E737" s="13" t="str">
        <f t="shared" si="65"/>
        <v>Wyatt.istian@bnna.com</v>
      </c>
      <c r="F737" s="13" t="s">
        <v>1667</v>
      </c>
      <c r="G737" s="13" t="s">
        <v>1820</v>
      </c>
      <c r="H737" s="13" t="s">
        <v>1821</v>
      </c>
      <c r="I737" s="13" t="s">
        <v>1825</v>
      </c>
      <c r="J737" s="13" t="s">
        <v>2033</v>
      </c>
      <c r="K737" s="13" t="s">
        <v>1731</v>
      </c>
      <c r="L737" s="13" t="s">
        <v>1808</v>
      </c>
      <c r="M737" s="13" t="s">
        <v>1760</v>
      </c>
      <c r="N737" s="13" t="s">
        <v>1787</v>
      </c>
      <c r="O737" s="13" t="s">
        <v>1989</v>
      </c>
      <c r="P737" s="13" t="s">
        <v>1790</v>
      </c>
      <c r="Q737" s="12">
        <v>2</v>
      </c>
      <c r="R737" s="13" t="s">
        <v>1785</v>
      </c>
      <c r="S737" s="13" t="s">
        <v>1793</v>
      </c>
      <c r="T737" s="17">
        <v>27482</v>
      </c>
      <c r="U737" s="17">
        <v>39901</v>
      </c>
      <c r="V737" s="17">
        <v>41727</v>
      </c>
      <c r="W737" s="17" t="s">
        <v>1798</v>
      </c>
      <c r="X737" s="17" t="s">
        <v>1991</v>
      </c>
      <c r="Y737" s="13">
        <f t="shared" ca="1" si="67"/>
        <v>41635</v>
      </c>
      <c r="Z737" s="13">
        <v>0</v>
      </c>
      <c r="AA737" s="30" t="str">
        <f t="shared" si="64"/>
        <v>Production</v>
      </c>
    </row>
    <row r="738" spans="1:27" ht="14.4" x14ac:dyDescent="0.3">
      <c r="A738" s="13">
        <v>801</v>
      </c>
      <c r="B738" s="13">
        <v>801</v>
      </c>
      <c r="C738" s="13" t="s">
        <v>88</v>
      </c>
      <c r="D738" s="13" t="s">
        <v>2032</v>
      </c>
      <c r="E738" s="13" t="str">
        <f t="shared" si="65"/>
        <v>Betje.Coeman@bnna.com</v>
      </c>
      <c r="F738" s="13" t="s">
        <v>1667</v>
      </c>
      <c r="G738" s="13" t="s">
        <v>1820</v>
      </c>
      <c r="H738" s="13" t="s">
        <v>1821</v>
      </c>
      <c r="I738" s="13" t="s">
        <v>1825</v>
      </c>
      <c r="J738" s="13" t="s">
        <v>2033</v>
      </c>
      <c r="K738" s="13" t="s">
        <v>1731</v>
      </c>
      <c r="L738" s="13" t="s">
        <v>1808</v>
      </c>
      <c r="M738" s="13" t="s">
        <v>1760</v>
      </c>
      <c r="N738" s="13" t="s">
        <v>1787</v>
      </c>
      <c r="O738" s="13" t="s">
        <v>1989</v>
      </c>
      <c r="P738" s="13" t="s">
        <v>1790</v>
      </c>
      <c r="Q738" s="12">
        <v>2</v>
      </c>
      <c r="R738" s="13" t="s">
        <v>1785</v>
      </c>
      <c r="S738" s="13" t="s">
        <v>1795</v>
      </c>
      <c r="T738" s="17">
        <v>24441</v>
      </c>
      <c r="U738" s="17">
        <v>34303</v>
      </c>
      <c r="V738" s="17">
        <v>41973</v>
      </c>
      <c r="W738" s="17" t="s">
        <v>1798</v>
      </c>
      <c r="X738" s="17" t="s">
        <v>1993</v>
      </c>
      <c r="Y738" s="13">
        <f t="shared" ca="1" si="67"/>
        <v>41379</v>
      </c>
      <c r="Z738" s="13">
        <v>0</v>
      </c>
      <c r="AA738" s="30" t="str">
        <f t="shared" si="64"/>
        <v>Production</v>
      </c>
    </row>
    <row r="739" spans="1:27" ht="14.4" x14ac:dyDescent="0.3">
      <c r="A739" s="13">
        <v>802</v>
      </c>
      <c r="B739" s="13">
        <v>802</v>
      </c>
      <c r="C739" s="1" t="s">
        <v>1165</v>
      </c>
      <c r="D739" s="13" t="s">
        <v>2032</v>
      </c>
      <c r="E739" s="13" t="str">
        <f t="shared" si="65"/>
        <v>Hector. Nelson@bnna.com</v>
      </c>
      <c r="F739" s="13" t="s">
        <v>1667</v>
      </c>
      <c r="G739" s="20" t="s">
        <v>1820</v>
      </c>
      <c r="H739" s="20" t="s">
        <v>1833</v>
      </c>
      <c r="I739" s="13" t="s">
        <v>1836</v>
      </c>
      <c r="J739" s="13" t="s">
        <v>2033</v>
      </c>
      <c r="K739" s="13" t="s">
        <v>1731</v>
      </c>
      <c r="L739" s="13" t="s">
        <v>1808</v>
      </c>
      <c r="M739" s="13" t="s">
        <v>1760</v>
      </c>
      <c r="N739" s="13" t="s">
        <v>1787</v>
      </c>
      <c r="O739" s="15" t="s">
        <v>1989</v>
      </c>
      <c r="P739" s="13" t="s">
        <v>1790</v>
      </c>
      <c r="Q739" s="12">
        <f ca="1">RANDBETWEEN(1,2)</f>
        <v>1</v>
      </c>
      <c r="R739" s="13" t="s">
        <v>1797</v>
      </c>
      <c r="S739" s="13" t="s">
        <v>1791</v>
      </c>
      <c r="T739" s="17">
        <v>24529</v>
      </c>
      <c r="U739" s="17">
        <v>38043</v>
      </c>
      <c r="V739" s="17">
        <v>41696</v>
      </c>
      <c r="W739" s="17" t="s">
        <v>1798</v>
      </c>
      <c r="X739" s="17" t="s">
        <v>1993</v>
      </c>
      <c r="Y739" s="13">
        <f t="shared" ca="1" si="67"/>
        <v>39239</v>
      </c>
      <c r="Z739" s="13">
        <v>0</v>
      </c>
      <c r="AA739" s="30" t="str">
        <f t="shared" si="64"/>
        <v>Production</v>
      </c>
    </row>
    <row r="740" spans="1:27" ht="14.4" x14ac:dyDescent="0.3">
      <c r="A740" s="13">
        <v>803</v>
      </c>
      <c r="B740" s="13">
        <v>803</v>
      </c>
      <c r="C740" s="13" t="s">
        <v>459</v>
      </c>
      <c r="D740" s="13" t="s">
        <v>2032</v>
      </c>
      <c r="E740" s="13" t="str">
        <f t="shared" si="65"/>
        <v>Hansje. Jacobs@bnna.com</v>
      </c>
      <c r="F740" s="13" t="s">
        <v>1667</v>
      </c>
      <c r="G740" s="13" t="s">
        <v>1820</v>
      </c>
      <c r="H740" s="13" t="s">
        <v>1823</v>
      </c>
      <c r="I740" s="13" t="s">
        <v>1824</v>
      </c>
      <c r="J740" s="13" t="s">
        <v>2033</v>
      </c>
      <c r="K740" s="20" t="s">
        <v>1731</v>
      </c>
      <c r="L740" s="20" t="s">
        <v>1808</v>
      </c>
      <c r="M740" s="20" t="s">
        <v>1760</v>
      </c>
      <c r="N740" s="13" t="s">
        <v>1787</v>
      </c>
      <c r="O740" s="13" t="s">
        <v>1989</v>
      </c>
      <c r="P740" s="13" t="s">
        <v>1784</v>
      </c>
      <c r="Q740" s="12">
        <v>3</v>
      </c>
      <c r="R740" s="13" t="s">
        <v>1797</v>
      </c>
      <c r="S740" s="13" t="s">
        <v>1795</v>
      </c>
      <c r="T740" s="17">
        <v>22330</v>
      </c>
      <c r="U740" s="17">
        <v>35844</v>
      </c>
      <c r="V740" s="17">
        <v>41688</v>
      </c>
      <c r="W740" s="17" t="s">
        <v>1798</v>
      </c>
      <c r="X740" s="17" t="s">
        <v>1994</v>
      </c>
      <c r="Y740" s="13">
        <f t="shared" ca="1" si="67"/>
        <v>46711</v>
      </c>
      <c r="Z740" s="13">
        <f ca="1">RANDBETWEEN(0,3000)</f>
        <v>2771</v>
      </c>
      <c r="AA740" s="30" t="str">
        <f t="shared" si="64"/>
        <v>Production</v>
      </c>
    </row>
    <row r="741" spans="1:27" ht="14.4" x14ac:dyDescent="0.3">
      <c r="A741" s="13">
        <v>804</v>
      </c>
      <c r="B741" s="13">
        <v>804</v>
      </c>
      <c r="C741" s="13" t="s">
        <v>981</v>
      </c>
      <c r="D741" s="13" t="s">
        <v>2032</v>
      </c>
      <c r="E741" s="13" t="str">
        <f t="shared" si="65"/>
        <v>Macaulay.ay Sexton@bnna.com</v>
      </c>
      <c r="F741" s="13" t="s">
        <v>1667</v>
      </c>
      <c r="G741" s="13" t="s">
        <v>1820</v>
      </c>
      <c r="H741" s="13" t="s">
        <v>1823</v>
      </c>
      <c r="I741" s="13" t="s">
        <v>1824</v>
      </c>
      <c r="J741" s="13" t="s">
        <v>2033</v>
      </c>
      <c r="K741" s="20" t="s">
        <v>1731</v>
      </c>
      <c r="L741" s="20" t="s">
        <v>1808</v>
      </c>
      <c r="M741" s="20" t="s">
        <v>1760</v>
      </c>
      <c r="N741" s="13" t="s">
        <v>1787</v>
      </c>
      <c r="O741" s="13" t="s">
        <v>1989</v>
      </c>
      <c r="P741" s="13" t="s">
        <v>1784</v>
      </c>
      <c r="Q741" s="12">
        <v>4</v>
      </c>
      <c r="R741" s="13" t="s">
        <v>1797</v>
      </c>
      <c r="S741" s="13" t="s">
        <v>1795</v>
      </c>
      <c r="T741" s="17">
        <v>22457</v>
      </c>
      <c r="U741" s="17">
        <v>39624</v>
      </c>
      <c r="V741" s="17">
        <v>41815</v>
      </c>
      <c r="W741" s="17" t="s">
        <v>1798</v>
      </c>
      <c r="X741" s="17" t="s">
        <v>1994</v>
      </c>
      <c r="Y741" s="13">
        <f t="shared" ca="1" si="67"/>
        <v>55257</v>
      </c>
      <c r="Z741" s="13">
        <f ca="1">RANDBETWEEN(2500,10000)</f>
        <v>9200</v>
      </c>
      <c r="AA741" s="30" t="str">
        <f t="shared" si="64"/>
        <v>Production</v>
      </c>
    </row>
    <row r="742" spans="1:27" ht="14.4" x14ac:dyDescent="0.3">
      <c r="A742" s="13">
        <v>805</v>
      </c>
      <c r="B742" s="13">
        <v>805</v>
      </c>
      <c r="C742" s="1" t="s">
        <v>1139</v>
      </c>
      <c r="D742" s="13" t="s">
        <v>2032</v>
      </c>
      <c r="E742" s="13" t="str">
        <f t="shared" si="65"/>
        <v>Malik. Booth@bnna.com</v>
      </c>
      <c r="F742" s="13" t="s">
        <v>1667</v>
      </c>
      <c r="G742" s="13" t="s">
        <v>1820</v>
      </c>
      <c r="H742" s="13" t="s">
        <v>1829</v>
      </c>
      <c r="I742" s="13" t="s">
        <v>1830</v>
      </c>
      <c r="J742" s="13" t="s">
        <v>2033</v>
      </c>
      <c r="K742" s="20" t="s">
        <v>1731</v>
      </c>
      <c r="L742" s="20" t="s">
        <v>1808</v>
      </c>
      <c r="M742" s="20" t="s">
        <v>1760</v>
      </c>
      <c r="N742" s="13" t="s">
        <v>1787</v>
      </c>
      <c r="O742" s="13" t="s">
        <v>1989</v>
      </c>
      <c r="P742" s="13" t="s">
        <v>1784</v>
      </c>
      <c r="Q742" s="12">
        <v>3</v>
      </c>
      <c r="R742" s="13" t="s">
        <v>1797</v>
      </c>
      <c r="S742" s="13" t="s">
        <v>1795</v>
      </c>
      <c r="T742" s="17">
        <v>31257</v>
      </c>
      <c r="U742" s="17">
        <v>41119</v>
      </c>
      <c r="V742" s="17">
        <v>41849</v>
      </c>
      <c r="W742" s="17" t="s">
        <v>1798</v>
      </c>
      <c r="X742" s="17" t="s">
        <v>1991</v>
      </c>
      <c r="Y742" s="13">
        <f t="shared" ca="1" si="67"/>
        <v>51869</v>
      </c>
      <c r="Z742" s="13">
        <f ca="1">RANDBETWEEN(0,3000)</f>
        <v>2308</v>
      </c>
      <c r="AA742" s="30" t="str">
        <f t="shared" si="64"/>
        <v>Production</v>
      </c>
    </row>
    <row r="743" spans="1:27" ht="14.4" x14ac:dyDescent="0.3">
      <c r="A743" s="13">
        <v>806</v>
      </c>
      <c r="B743" s="13">
        <v>806</v>
      </c>
      <c r="C743" s="1" t="s">
        <v>1314</v>
      </c>
      <c r="D743" s="13" t="s">
        <v>2032</v>
      </c>
      <c r="E743" s="13" t="str">
        <f t="shared" si="65"/>
        <v>Jackson. Gardner@bnna.com</v>
      </c>
      <c r="F743" s="13" t="s">
        <v>1667</v>
      </c>
      <c r="G743" s="20" t="s">
        <v>1820</v>
      </c>
      <c r="H743" s="20" t="s">
        <v>1821</v>
      </c>
      <c r="I743" s="13" t="s">
        <v>1822</v>
      </c>
      <c r="J743" s="13" t="s">
        <v>2033</v>
      </c>
      <c r="K743" s="13" t="s">
        <v>1731</v>
      </c>
      <c r="L743" s="13" t="s">
        <v>1808</v>
      </c>
      <c r="M743" s="13" t="s">
        <v>1760</v>
      </c>
      <c r="N743" s="13" t="s">
        <v>1788</v>
      </c>
      <c r="O743" s="15" t="s">
        <v>1798</v>
      </c>
      <c r="P743" s="15" t="s">
        <v>1784</v>
      </c>
      <c r="Q743" s="12">
        <v>6</v>
      </c>
      <c r="R743" s="13" t="s">
        <v>1797</v>
      </c>
      <c r="S743" s="13" t="s">
        <v>1795</v>
      </c>
      <c r="T743" s="17">
        <v>20727</v>
      </c>
      <c r="U743" s="17">
        <v>35337</v>
      </c>
      <c r="V743" s="17">
        <v>41911</v>
      </c>
      <c r="W743" s="17" t="s">
        <v>1798</v>
      </c>
      <c r="X743" s="17" t="s">
        <v>1993</v>
      </c>
      <c r="Y743" s="13">
        <f ca="1">RANDBETWEEN(75000,125000)</f>
        <v>96031</v>
      </c>
      <c r="Z743" s="13">
        <f ca="1">RANDBETWEEN(5000,25000)</f>
        <v>13287</v>
      </c>
      <c r="AA743" s="30" t="str">
        <f t="shared" si="64"/>
        <v>Production</v>
      </c>
    </row>
    <row r="744" spans="1:27" ht="14.4" x14ac:dyDescent="0.3">
      <c r="A744" s="13">
        <v>807</v>
      </c>
      <c r="B744" s="13">
        <v>807</v>
      </c>
      <c r="C744" s="13" t="s">
        <v>1247</v>
      </c>
      <c r="D744" s="13" t="s">
        <v>2032</v>
      </c>
      <c r="E744" s="13" t="str">
        <f t="shared" si="65"/>
        <v>Rachel.el Hahn@bnna.com</v>
      </c>
      <c r="F744" s="13" t="s">
        <v>1668</v>
      </c>
      <c r="G744" s="13" t="s">
        <v>1820</v>
      </c>
      <c r="H744" s="13" t="s">
        <v>1829</v>
      </c>
      <c r="I744" s="13" t="s">
        <v>1830</v>
      </c>
      <c r="J744" s="13" t="s">
        <v>2033</v>
      </c>
      <c r="K744" s="20" t="s">
        <v>1731</v>
      </c>
      <c r="L744" s="20" t="s">
        <v>1808</v>
      </c>
      <c r="M744" s="20" t="s">
        <v>1760</v>
      </c>
      <c r="N744" s="13" t="s">
        <v>1787</v>
      </c>
      <c r="O744" s="13" t="s">
        <v>1989</v>
      </c>
      <c r="P744" s="13" t="s">
        <v>1784</v>
      </c>
      <c r="Q744" s="12">
        <v>3</v>
      </c>
      <c r="R744" s="13" t="s">
        <v>1797</v>
      </c>
      <c r="S744" s="13" t="s">
        <v>1792</v>
      </c>
      <c r="T744" s="17">
        <v>33549</v>
      </c>
      <c r="U744" s="17">
        <v>40489</v>
      </c>
      <c r="V744" s="17">
        <v>41950</v>
      </c>
      <c r="W744" s="17" t="s">
        <v>1798</v>
      </c>
      <c r="X744" s="17" t="s">
        <v>1995</v>
      </c>
      <c r="Y744" s="13">
        <f ca="1">RANDBETWEEN(35000,65000)</f>
        <v>57804</v>
      </c>
      <c r="Z744" s="13">
        <f ca="1">RANDBETWEEN(0,3000)</f>
        <v>297</v>
      </c>
      <c r="AA744" s="30" t="str">
        <f t="shared" si="64"/>
        <v>Production</v>
      </c>
    </row>
    <row r="745" spans="1:27" ht="14.4" x14ac:dyDescent="0.3">
      <c r="A745" s="13">
        <v>808</v>
      </c>
      <c r="B745" s="13">
        <v>808</v>
      </c>
      <c r="C745" s="13" t="s">
        <v>84</v>
      </c>
      <c r="D745" s="13" t="s">
        <v>2032</v>
      </c>
      <c r="E745" s="13" t="str">
        <f t="shared" si="65"/>
        <v>Barbara. Schwarz@bnna.com</v>
      </c>
      <c r="F745" s="13" t="s">
        <v>1668</v>
      </c>
      <c r="G745" s="20" t="s">
        <v>1820</v>
      </c>
      <c r="H745" s="20" t="s">
        <v>1821</v>
      </c>
      <c r="I745" s="13" t="s">
        <v>1822</v>
      </c>
      <c r="J745" s="13" t="s">
        <v>2033</v>
      </c>
      <c r="K745" s="13" t="s">
        <v>1731</v>
      </c>
      <c r="L745" s="13" t="s">
        <v>1808</v>
      </c>
      <c r="M745" s="13" t="s">
        <v>1760</v>
      </c>
      <c r="N745" s="13" t="s">
        <v>1788</v>
      </c>
      <c r="O745" s="15" t="s">
        <v>1798</v>
      </c>
      <c r="P745" s="15" t="s">
        <v>1784</v>
      </c>
      <c r="Q745" s="12">
        <v>6</v>
      </c>
      <c r="R745" s="13" t="s">
        <v>1797</v>
      </c>
      <c r="S745" s="13" t="s">
        <v>1795</v>
      </c>
      <c r="T745" s="17">
        <v>24615</v>
      </c>
      <c r="U745" s="17">
        <v>32651</v>
      </c>
      <c r="V745" s="17">
        <v>41782</v>
      </c>
      <c r="W745" s="17" t="s">
        <v>1798</v>
      </c>
      <c r="X745" s="17" t="s">
        <v>1995</v>
      </c>
      <c r="Y745" s="13">
        <f ca="1">RANDBETWEEN(75000,125000)</f>
        <v>95491</v>
      </c>
      <c r="Z745" s="13">
        <f ca="1">RANDBETWEEN(5000,25000)</f>
        <v>9074</v>
      </c>
      <c r="AA745" s="30" t="str">
        <f t="shared" si="64"/>
        <v>Production</v>
      </c>
    </row>
    <row r="746" spans="1:27" ht="14.4" x14ac:dyDescent="0.3">
      <c r="A746" s="13">
        <v>809</v>
      </c>
      <c r="B746" s="13">
        <v>809</v>
      </c>
      <c r="C746" s="13" t="s">
        <v>110</v>
      </c>
      <c r="D746" s="13" t="s">
        <v>2032</v>
      </c>
      <c r="E746" s="13" t="str">
        <f t="shared" si="65"/>
        <v>Agnelo. Chavez@bnna.com</v>
      </c>
      <c r="F746" s="13" t="s">
        <v>1668</v>
      </c>
      <c r="G746" s="13" t="s">
        <v>1820</v>
      </c>
      <c r="H746" s="13" t="s">
        <v>1829</v>
      </c>
      <c r="I746" s="13" t="s">
        <v>1830</v>
      </c>
      <c r="J746" s="13" t="s">
        <v>2033</v>
      </c>
      <c r="K746" s="20" t="s">
        <v>1731</v>
      </c>
      <c r="L746" s="20" t="s">
        <v>1808</v>
      </c>
      <c r="M746" s="20" t="s">
        <v>1760</v>
      </c>
      <c r="N746" s="13" t="s">
        <v>1787</v>
      </c>
      <c r="O746" s="13" t="s">
        <v>1989</v>
      </c>
      <c r="P746" s="13" t="s">
        <v>1784</v>
      </c>
      <c r="Q746" s="12">
        <v>3</v>
      </c>
      <c r="R746" s="13" t="s">
        <v>1797</v>
      </c>
      <c r="S746" s="13" t="s">
        <v>1796</v>
      </c>
      <c r="T746" s="17">
        <v>28478</v>
      </c>
      <c r="U746" s="17">
        <v>37244</v>
      </c>
      <c r="V746" s="17">
        <v>41992</v>
      </c>
      <c r="W746" s="17" t="s">
        <v>1798</v>
      </c>
      <c r="X746" s="17" t="s">
        <v>1995</v>
      </c>
      <c r="Y746" s="13">
        <f ca="1">RANDBETWEEN(35000,65000)</f>
        <v>58127</v>
      </c>
      <c r="Z746" s="13">
        <f ca="1">RANDBETWEEN(2500,10000)</f>
        <v>9788</v>
      </c>
      <c r="AA746" s="30" t="str">
        <f t="shared" si="64"/>
        <v>Production</v>
      </c>
    </row>
    <row r="747" spans="1:27" ht="14.4" x14ac:dyDescent="0.3">
      <c r="A747" s="13">
        <v>810</v>
      </c>
      <c r="B747" s="13">
        <v>810</v>
      </c>
      <c r="C747" s="13" t="s">
        <v>516</v>
      </c>
      <c r="D747" s="13" t="s">
        <v>2032</v>
      </c>
      <c r="E747" s="13" t="str">
        <f t="shared" si="65"/>
        <v>Joki.tanen@bnna.com</v>
      </c>
      <c r="F747" s="13" t="s">
        <v>1668</v>
      </c>
      <c r="G747" s="13" t="s">
        <v>1820</v>
      </c>
      <c r="H747" s="13" t="s">
        <v>1821</v>
      </c>
      <c r="I747" s="13" t="s">
        <v>1822</v>
      </c>
      <c r="J747" s="13" t="s">
        <v>2033</v>
      </c>
      <c r="K747" s="13" t="s">
        <v>1731</v>
      </c>
      <c r="L747" s="13" t="s">
        <v>1808</v>
      </c>
      <c r="M747" s="13" t="s">
        <v>1760</v>
      </c>
      <c r="N747" s="13" t="s">
        <v>1788</v>
      </c>
      <c r="O747" s="15" t="s">
        <v>1798</v>
      </c>
      <c r="P747" s="15" t="s">
        <v>1784</v>
      </c>
      <c r="Q747" s="12">
        <v>5</v>
      </c>
      <c r="R747" s="13" t="s">
        <v>1797</v>
      </c>
      <c r="S747" s="13" t="s">
        <v>1795</v>
      </c>
      <c r="T747" s="17">
        <v>29497</v>
      </c>
      <c r="U747" s="17">
        <v>40819</v>
      </c>
      <c r="V747" s="17">
        <v>41915</v>
      </c>
      <c r="W747" s="17" t="s">
        <v>1798</v>
      </c>
      <c r="X747" s="17" t="s">
        <v>1995</v>
      </c>
      <c r="Y747" s="13">
        <f ca="1">RANDBETWEEN(65000,100000)</f>
        <v>81277</v>
      </c>
      <c r="Z747" s="13">
        <f ca="1">RANDBETWEEN(2500,15000)</f>
        <v>9745</v>
      </c>
      <c r="AA747" s="30" t="str">
        <f t="shared" si="64"/>
        <v>Production</v>
      </c>
    </row>
    <row r="748" spans="1:27" ht="14.4" x14ac:dyDescent="0.3">
      <c r="A748" s="13">
        <v>811</v>
      </c>
      <c r="B748" s="13">
        <v>811</v>
      </c>
      <c r="C748" s="13" t="s">
        <v>1026</v>
      </c>
      <c r="D748" s="13" t="s">
        <v>2032</v>
      </c>
      <c r="E748" s="13" t="str">
        <f t="shared" si="65"/>
        <v>Colin.Fields@bnna.com</v>
      </c>
      <c r="F748" s="13" t="s">
        <v>1667</v>
      </c>
      <c r="G748" s="13" t="s">
        <v>1820</v>
      </c>
      <c r="H748" s="13" t="s">
        <v>1821</v>
      </c>
      <c r="I748" s="13" t="s">
        <v>1827</v>
      </c>
      <c r="J748" s="13" t="s">
        <v>2033</v>
      </c>
      <c r="K748" s="13" t="s">
        <v>1731</v>
      </c>
      <c r="L748" s="13" t="s">
        <v>1808</v>
      </c>
      <c r="M748" s="13" t="s">
        <v>1760</v>
      </c>
      <c r="N748" s="13" t="s">
        <v>1787</v>
      </c>
      <c r="O748" s="13" t="s">
        <v>1989</v>
      </c>
      <c r="P748" s="13" t="s">
        <v>1784</v>
      </c>
      <c r="Q748" s="12">
        <v>3</v>
      </c>
      <c r="R748" s="13" t="s">
        <v>1797</v>
      </c>
      <c r="S748" s="13" t="s">
        <v>1795</v>
      </c>
      <c r="T748" s="17">
        <v>21963</v>
      </c>
      <c r="U748" s="17">
        <v>39130</v>
      </c>
      <c r="V748" s="17">
        <v>41687</v>
      </c>
      <c r="W748" s="17" t="s">
        <v>1798</v>
      </c>
      <c r="X748" s="17" t="s">
        <v>1995</v>
      </c>
      <c r="Y748" s="13">
        <f t="shared" ref="Y748:Y753" ca="1" si="68">RANDBETWEEN(35000,65000)</f>
        <v>37072</v>
      </c>
      <c r="Z748" s="13">
        <f ca="1">RANDBETWEEN(0,3000)</f>
        <v>360</v>
      </c>
      <c r="AA748" s="30" t="str">
        <f t="shared" si="64"/>
        <v>Production</v>
      </c>
    </row>
    <row r="749" spans="1:27" ht="14.4" x14ac:dyDescent="0.3">
      <c r="A749" s="13">
        <v>812</v>
      </c>
      <c r="B749" s="13">
        <v>812</v>
      </c>
      <c r="C749" s="13" t="s">
        <v>465</v>
      </c>
      <c r="D749" s="13" t="s">
        <v>2032</v>
      </c>
      <c r="E749" s="13" t="str">
        <f t="shared" si="65"/>
        <v>He.Teo@bnna.com</v>
      </c>
      <c r="F749" s="13" t="s">
        <v>1667</v>
      </c>
      <c r="G749" s="13" t="s">
        <v>1820</v>
      </c>
      <c r="H749" s="13" t="s">
        <v>1823</v>
      </c>
      <c r="I749" s="13" t="s">
        <v>1824</v>
      </c>
      <c r="J749" s="13" t="s">
        <v>2033</v>
      </c>
      <c r="K749" s="20" t="s">
        <v>1731</v>
      </c>
      <c r="L749" s="20" t="s">
        <v>1808</v>
      </c>
      <c r="M749" s="20" t="s">
        <v>1760</v>
      </c>
      <c r="N749" s="13" t="s">
        <v>1787</v>
      </c>
      <c r="O749" s="13" t="s">
        <v>1989</v>
      </c>
      <c r="P749" s="13" t="s">
        <v>1784</v>
      </c>
      <c r="Q749" s="12">
        <v>3</v>
      </c>
      <c r="R749" s="13" t="s">
        <v>1797</v>
      </c>
      <c r="S749" s="13" t="s">
        <v>1795</v>
      </c>
      <c r="T749" s="17">
        <v>26511</v>
      </c>
      <c r="U749" s="17">
        <v>35642</v>
      </c>
      <c r="V749" s="17">
        <v>41851</v>
      </c>
      <c r="W749" s="17" t="s">
        <v>1989</v>
      </c>
      <c r="X749" s="17" t="s">
        <v>1991</v>
      </c>
      <c r="Y749" s="13">
        <f t="shared" ca="1" si="68"/>
        <v>51030</v>
      </c>
      <c r="Z749" s="13">
        <f ca="1">RANDBETWEEN(0,3000)</f>
        <v>233</v>
      </c>
      <c r="AA749" s="30" t="str">
        <f t="shared" si="64"/>
        <v>Production</v>
      </c>
    </row>
    <row r="750" spans="1:27" ht="14.4" x14ac:dyDescent="0.3">
      <c r="A750" s="13">
        <v>813</v>
      </c>
      <c r="B750" s="13">
        <v>813</v>
      </c>
      <c r="C750" s="13" t="s">
        <v>308</v>
      </c>
      <c r="D750" s="13" t="s">
        <v>2032</v>
      </c>
      <c r="E750" s="13" t="str">
        <f t="shared" si="65"/>
        <v>Abel.onard@bnna.com</v>
      </c>
      <c r="F750" s="13" t="s">
        <v>1667</v>
      </c>
      <c r="G750" s="13" t="s">
        <v>1820</v>
      </c>
      <c r="H750" s="13" t="s">
        <v>1821</v>
      </c>
      <c r="I750" s="13" t="s">
        <v>1825</v>
      </c>
      <c r="J750" s="13" t="s">
        <v>2033</v>
      </c>
      <c r="K750" s="13" t="s">
        <v>1731</v>
      </c>
      <c r="L750" s="13" t="s">
        <v>1808</v>
      </c>
      <c r="M750" s="13" t="s">
        <v>1760</v>
      </c>
      <c r="N750" s="13" t="s">
        <v>1787</v>
      </c>
      <c r="O750" s="13" t="s">
        <v>1989</v>
      </c>
      <c r="P750" s="13" t="s">
        <v>1790</v>
      </c>
      <c r="Q750" s="12">
        <v>2</v>
      </c>
      <c r="R750" s="13" t="s">
        <v>1797</v>
      </c>
      <c r="S750" s="13" t="s">
        <v>1791</v>
      </c>
      <c r="T750" s="17">
        <v>32854</v>
      </c>
      <c r="U750" s="17">
        <v>40159</v>
      </c>
      <c r="V750" s="17">
        <v>41985</v>
      </c>
      <c r="W750" s="17" t="s">
        <v>1798</v>
      </c>
      <c r="X750" s="17" t="s">
        <v>1994</v>
      </c>
      <c r="Y750" s="13">
        <f t="shared" ca="1" si="68"/>
        <v>62635</v>
      </c>
      <c r="Z750" s="13">
        <v>0</v>
      </c>
      <c r="AA750" s="30" t="str">
        <f t="shared" si="64"/>
        <v>Production</v>
      </c>
    </row>
    <row r="751" spans="1:27" ht="14.4" x14ac:dyDescent="0.3">
      <c r="A751" s="13">
        <v>814</v>
      </c>
      <c r="B751" s="13">
        <v>814</v>
      </c>
      <c r="C751" s="13" t="s">
        <v>512</v>
      </c>
      <c r="D751" s="13" t="s">
        <v>2032</v>
      </c>
      <c r="E751" s="13" t="str">
        <f t="shared" si="65"/>
        <v>Johan.Bakker@bnna.com</v>
      </c>
      <c r="F751" s="13" t="s">
        <v>1667</v>
      </c>
      <c r="G751" s="13" t="s">
        <v>1820</v>
      </c>
      <c r="H751" s="13" t="s">
        <v>1821</v>
      </c>
      <c r="I751" s="13" t="s">
        <v>1827</v>
      </c>
      <c r="J751" s="13" t="s">
        <v>2033</v>
      </c>
      <c r="K751" s="13" t="s">
        <v>1731</v>
      </c>
      <c r="L751" s="13" t="s">
        <v>1808</v>
      </c>
      <c r="M751" s="13" t="s">
        <v>1760</v>
      </c>
      <c r="N751" s="13" t="s">
        <v>1787</v>
      </c>
      <c r="O751" s="13" t="s">
        <v>1989</v>
      </c>
      <c r="P751" s="13" t="s">
        <v>1790</v>
      </c>
      <c r="Q751" s="12">
        <v>2</v>
      </c>
      <c r="R751" s="13" t="s">
        <v>1797</v>
      </c>
      <c r="S751" s="13" t="s">
        <v>1794</v>
      </c>
      <c r="T751" s="17">
        <v>21939</v>
      </c>
      <c r="U751" s="17">
        <v>30705</v>
      </c>
      <c r="V751" s="17">
        <v>41663</v>
      </c>
      <c r="W751" s="17" t="s">
        <v>1798</v>
      </c>
      <c r="X751" s="17" t="s">
        <v>1991</v>
      </c>
      <c r="Y751" s="13">
        <f t="shared" ca="1" si="68"/>
        <v>42557</v>
      </c>
      <c r="Z751" s="13">
        <f ca="1">RANDBETWEEN(2500,10000)</f>
        <v>8806</v>
      </c>
      <c r="AA751" s="30" t="str">
        <f t="shared" si="64"/>
        <v>Production</v>
      </c>
    </row>
    <row r="752" spans="1:27" ht="14.4" x14ac:dyDescent="0.3">
      <c r="A752" s="13">
        <v>815</v>
      </c>
      <c r="B752" s="13">
        <v>815</v>
      </c>
      <c r="C752" s="1" t="s">
        <v>1373</v>
      </c>
      <c r="D752" s="13" t="s">
        <v>2032</v>
      </c>
      <c r="E752" s="13" t="str">
        <f t="shared" si="65"/>
        <v>Abra.ughan@bnna.com</v>
      </c>
      <c r="F752" s="13" t="s">
        <v>1668</v>
      </c>
      <c r="G752" s="20" t="s">
        <v>1820</v>
      </c>
      <c r="H752" s="13" t="s">
        <v>1829</v>
      </c>
      <c r="I752" s="20" t="s">
        <v>1830</v>
      </c>
      <c r="J752" s="13" t="s">
        <v>2033</v>
      </c>
      <c r="K752" s="20" t="s">
        <v>1731</v>
      </c>
      <c r="L752" s="20" t="s">
        <v>1808</v>
      </c>
      <c r="M752" s="20" t="s">
        <v>1760</v>
      </c>
      <c r="N752" s="13" t="s">
        <v>1787</v>
      </c>
      <c r="O752" s="13" t="s">
        <v>1989</v>
      </c>
      <c r="P752" s="13" t="s">
        <v>1790</v>
      </c>
      <c r="Q752" s="12">
        <v>2</v>
      </c>
      <c r="R752" s="13" t="s">
        <v>1797</v>
      </c>
      <c r="S752" s="13" t="s">
        <v>1793</v>
      </c>
      <c r="T752" s="17">
        <v>21100</v>
      </c>
      <c r="U752" s="17">
        <v>29135</v>
      </c>
      <c r="V752" s="17">
        <v>41919</v>
      </c>
      <c r="W752" s="17" t="s">
        <v>1798</v>
      </c>
      <c r="X752" s="17" t="s">
        <v>1994</v>
      </c>
      <c r="Y752" s="13">
        <f t="shared" ca="1" si="68"/>
        <v>52316</v>
      </c>
      <c r="Z752" s="13">
        <v>0</v>
      </c>
      <c r="AA752" s="30" t="str">
        <f t="shared" si="64"/>
        <v>Production</v>
      </c>
    </row>
    <row r="753" spans="1:27" ht="14.4" x14ac:dyDescent="0.3">
      <c r="A753" s="13">
        <v>816</v>
      </c>
      <c r="B753" s="13">
        <v>816</v>
      </c>
      <c r="C753" s="13" t="s">
        <v>551</v>
      </c>
      <c r="D753" s="13" t="s">
        <v>2032</v>
      </c>
      <c r="E753" s="13" t="str">
        <f t="shared" si="65"/>
        <v>Kick.lkman@bnna.com</v>
      </c>
      <c r="F753" s="13" t="s">
        <v>1669</v>
      </c>
      <c r="G753" s="13" t="s">
        <v>1820</v>
      </c>
      <c r="H753" s="13" t="s">
        <v>1829</v>
      </c>
      <c r="I753" s="13" t="s">
        <v>1830</v>
      </c>
      <c r="J753" s="13" t="s">
        <v>2033</v>
      </c>
      <c r="K753" s="20" t="s">
        <v>1731</v>
      </c>
      <c r="L753" s="20" t="s">
        <v>1808</v>
      </c>
      <c r="M753" s="20" t="s">
        <v>1760</v>
      </c>
      <c r="N753" s="13" t="s">
        <v>1787</v>
      </c>
      <c r="O753" s="13" t="s">
        <v>1989</v>
      </c>
      <c r="P753" s="13" t="s">
        <v>1790</v>
      </c>
      <c r="Q753" s="12">
        <v>2</v>
      </c>
      <c r="R753" s="13" t="s">
        <v>1797</v>
      </c>
      <c r="S753" s="13" t="s">
        <v>1795</v>
      </c>
      <c r="T753" s="17">
        <v>25014</v>
      </c>
      <c r="U753" s="17">
        <v>32684</v>
      </c>
      <c r="V753" s="17">
        <v>41815</v>
      </c>
      <c r="W753" s="17" t="s">
        <v>1798</v>
      </c>
      <c r="X753" s="17" t="s">
        <v>1996</v>
      </c>
      <c r="Y753" s="13">
        <f t="shared" ca="1" si="68"/>
        <v>48701</v>
      </c>
      <c r="Z753" s="13">
        <v>0</v>
      </c>
      <c r="AA753" s="30" t="str">
        <f t="shared" si="64"/>
        <v>Production</v>
      </c>
    </row>
    <row r="754" spans="1:27" ht="14.4" x14ac:dyDescent="0.3">
      <c r="A754" s="13">
        <v>817</v>
      </c>
      <c r="B754" s="13">
        <v>817</v>
      </c>
      <c r="C754" s="13" t="s">
        <v>126</v>
      </c>
      <c r="D754" s="13" t="s">
        <v>2032</v>
      </c>
      <c r="E754" s="13" t="str">
        <f t="shared" si="65"/>
        <v>Alain.ernard@bnna.com</v>
      </c>
      <c r="F754" s="13" t="s">
        <v>1667</v>
      </c>
      <c r="G754" s="13" t="s">
        <v>1820</v>
      </c>
      <c r="H754" s="13" t="s">
        <v>1823</v>
      </c>
      <c r="I754" s="13" t="s">
        <v>1826</v>
      </c>
      <c r="J754" s="13" t="s">
        <v>2033</v>
      </c>
      <c r="K754" s="20" t="s">
        <v>1731</v>
      </c>
      <c r="L754" s="20" t="s">
        <v>1808</v>
      </c>
      <c r="M754" s="20" t="s">
        <v>1760</v>
      </c>
      <c r="N754" s="13" t="s">
        <v>1788</v>
      </c>
      <c r="O754" s="15" t="s">
        <v>1798</v>
      </c>
      <c r="P754" s="15" t="s">
        <v>1784</v>
      </c>
      <c r="Q754" s="12">
        <v>5</v>
      </c>
      <c r="R754" s="13" t="s">
        <v>1797</v>
      </c>
      <c r="S754" s="13" t="s">
        <v>1795</v>
      </c>
      <c r="T754" s="17">
        <v>20616</v>
      </c>
      <c r="U754" s="17">
        <v>27555</v>
      </c>
      <c r="V754" s="17">
        <v>41800</v>
      </c>
      <c r="W754" s="17" t="s">
        <v>1989</v>
      </c>
      <c r="X754" s="17" t="s">
        <v>1996</v>
      </c>
      <c r="Y754" s="13">
        <f ca="1">RANDBETWEEN(65000,100000)</f>
        <v>80674</v>
      </c>
      <c r="Z754" s="13">
        <f ca="1">RANDBETWEEN(2500,15000)</f>
        <v>9199</v>
      </c>
      <c r="AA754" s="30" t="str">
        <f t="shared" si="64"/>
        <v>Production</v>
      </c>
    </row>
    <row r="755" spans="1:27" ht="14.4" x14ac:dyDescent="0.3">
      <c r="A755" s="13">
        <v>818</v>
      </c>
      <c r="B755" s="13">
        <v>818</v>
      </c>
      <c r="C755" s="13" t="s">
        <v>665</v>
      </c>
      <c r="D755" s="13" t="s">
        <v>2032</v>
      </c>
      <c r="E755" s="13" t="str">
        <f t="shared" si="65"/>
        <v>Pierce.erspoon@bnna.com</v>
      </c>
      <c r="F755" s="13" t="s">
        <v>1667</v>
      </c>
      <c r="G755" s="13" t="s">
        <v>1820</v>
      </c>
      <c r="H755" s="13" t="s">
        <v>1823</v>
      </c>
      <c r="I755" s="13" t="s">
        <v>1824</v>
      </c>
      <c r="J755" s="13" t="s">
        <v>2033</v>
      </c>
      <c r="K755" s="20" t="s">
        <v>1731</v>
      </c>
      <c r="L755" s="20" t="s">
        <v>1808</v>
      </c>
      <c r="M755" s="20" t="s">
        <v>1760</v>
      </c>
      <c r="N755" s="13" t="s">
        <v>1787</v>
      </c>
      <c r="O755" s="13" t="s">
        <v>1989</v>
      </c>
      <c r="P755" s="13" t="s">
        <v>1790</v>
      </c>
      <c r="Q755" s="12">
        <v>2</v>
      </c>
      <c r="R755" s="13" t="s">
        <v>1799</v>
      </c>
      <c r="S755" s="13" t="s">
        <v>1792</v>
      </c>
      <c r="T755" s="17">
        <v>31028</v>
      </c>
      <c r="U755" s="17">
        <v>40524</v>
      </c>
      <c r="V755" s="17">
        <v>41985</v>
      </c>
      <c r="W755" s="17" t="s">
        <v>1798</v>
      </c>
      <c r="X755" s="17" t="s">
        <v>1996</v>
      </c>
      <c r="Y755" s="13">
        <f t="shared" ref="Y755:Y786" ca="1" si="69">RANDBETWEEN(35000,65000)</f>
        <v>49593</v>
      </c>
      <c r="Z755" s="13">
        <v>0</v>
      </c>
      <c r="AA755" s="30" t="str">
        <f t="shared" si="64"/>
        <v>Production</v>
      </c>
    </row>
    <row r="756" spans="1:27" ht="14.4" x14ac:dyDescent="0.3">
      <c r="A756" s="13">
        <v>819</v>
      </c>
      <c r="B756" s="13">
        <v>819</v>
      </c>
      <c r="C756" s="13" t="s">
        <v>687</v>
      </c>
      <c r="D756" s="13" t="s">
        <v>2032</v>
      </c>
      <c r="E756" s="13" t="str">
        <f t="shared" si="65"/>
        <v>Sara.tiago@bnna.com</v>
      </c>
      <c r="F756" s="13" t="s">
        <v>1669</v>
      </c>
      <c r="G756" s="13" t="s">
        <v>1820</v>
      </c>
      <c r="H756" s="13" t="s">
        <v>1823</v>
      </c>
      <c r="I756" s="13" t="s">
        <v>1824</v>
      </c>
      <c r="J756" s="13" t="s">
        <v>2033</v>
      </c>
      <c r="K756" s="20" t="s">
        <v>1731</v>
      </c>
      <c r="L756" s="20" t="s">
        <v>1808</v>
      </c>
      <c r="M756" s="20" t="s">
        <v>1760</v>
      </c>
      <c r="N756" s="13" t="s">
        <v>1787</v>
      </c>
      <c r="O756" s="13" t="s">
        <v>1989</v>
      </c>
      <c r="P756" s="13" t="s">
        <v>1790</v>
      </c>
      <c r="Q756" s="12">
        <v>2</v>
      </c>
      <c r="R756" s="13" t="s">
        <v>1799</v>
      </c>
      <c r="S756" s="13" t="s">
        <v>1795</v>
      </c>
      <c r="T756" s="17">
        <v>20757</v>
      </c>
      <c r="U756" s="17">
        <v>37193</v>
      </c>
      <c r="V756" s="17">
        <v>41941</v>
      </c>
      <c r="W756" s="17" t="s">
        <v>1798</v>
      </c>
      <c r="X756" s="17" t="s">
        <v>1996</v>
      </c>
      <c r="Y756" s="13">
        <f t="shared" ca="1" si="69"/>
        <v>36281</v>
      </c>
      <c r="Z756" s="13">
        <v>0</v>
      </c>
      <c r="AA756" s="30" t="str">
        <f t="shared" si="64"/>
        <v>Production</v>
      </c>
    </row>
    <row r="757" spans="1:27" ht="14.4" x14ac:dyDescent="0.3">
      <c r="A757" s="13">
        <v>820</v>
      </c>
      <c r="B757" s="13">
        <v>820</v>
      </c>
      <c r="C757" s="1" t="s">
        <v>792</v>
      </c>
      <c r="D757" s="13" t="s">
        <v>2032</v>
      </c>
      <c r="E757" s="13" t="str">
        <f t="shared" si="65"/>
        <v>Sean.later@bnna.com</v>
      </c>
      <c r="F757" s="13" t="s">
        <v>1667</v>
      </c>
      <c r="G757" s="13" t="s">
        <v>1820</v>
      </c>
      <c r="H757" s="13" t="s">
        <v>1823</v>
      </c>
      <c r="I757" s="13" t="s">
        <v>1824</v>
      </c>
      <c r="J757" s="13" t="s">
        <v>2033</v>
      </c>
      <c r="K757" s="20" t="s">
        <v>1731</v>
      </c>
      <c r="L757" s="20" t="s">
        <v>1730</v>
      </c>
      <c r="M757" s="20" t="s">
        <v>1725</v>
      </c>
      <c r="N757" s="13" t="s">
        <v>1787</v>
      </c>
      <c r="O757" s="13" t="s">
        <v>1989</v>
      </c>
      <c r="P757" s="13" t="s">
        <v>1784</v>
      </c>
      <c r="Q757" s="12">
        <v>3</v>
      </c>
      <c r="R757" s="13" t="s">
        <v>1797</v>
      </c>
      <c r="S757" s="13" t="s">
        <v>1796</v>
      </c>
      <c r="T757" s="17">
        <v>29324</v>
      </c>
      <c r="U757" s="17">
        <v>41012</v>
      </c>
      <c r="V757" s="17">
        <v>41742</v>
      </c>
      <c r="W757" s="17" t="s">
        <v>1798</v>
      </c>
      <c r="X757" s="17" t="s">
        <v>1991</v>
      </c>
      <c r="Y757" s="13">
        <f t="shared" ca="1" si="69"/>
        <v>36557</v>
      </c>
      <c r="Z757" s="13">
        <f ca="1">RANDBETWEEN(0,3000)</f>
        <v>533</v>
      </c>
      <c r="AA757" s="30" t="str">
        <f t="shared" si="64"/>
        <v>Production</v>
      </c>
    </row>
    <row r="758" spans="1:27" ht="14.4" x14ac:dyDescent="0.3">
      <c r="A758" s="13">
        <v>821</v>
      </c>
      <c r="B758" s="13">
        <v>821</v>
      </c>
      <c r="C758" s="13" t="s">
        <v>386</v>
      </c>
      <c r="D758" s="13" t="s">
        <v>2032</v>
      </c>
      <c r="E758" s="13" t="str">
        <f t="shared" si="65"/>
        <v>Eco.ales@bnna.com</v>
      </c>
      <c r="F758" s="13" t="s">
        <v>1668</v>
      </c>
      <c r="G758" s="13" t="s">
        <v>1820</v>
      </c>
      <c r="H758" s="13" t="s">
        <v>1821</v>
      </c>
      <c r="I758" s="13" t="s">
        <v>1827</v>
      </c>
      <c r="J758" s="13" t="s">
        <v>2033</v>
      </c>
      <c r="K758" s="13" t="s">
        <v>1731</v>
      </c>
      <c r="L758" s="20" t="s">
        <v>1730</v>
      </c>
      <c r="M758" s="13" t="s">
        <v>1725</v>
      </c>
      <c r="N758" s="13" t="s">
        <v>1787</v>
      </c>
      <c r="O758" s="13" t="s">
        <v>1989</v>
      </c>
      <c r="P758" s="13" t="s">
        <v>1784</v>
      </c>
      <c r="Q758" s="12">
        <v>3</v>
      </c>
      <c r="R758" s="13" t="s">
        <v>1797</v>
      </c>
      <c r="S758" s="13" t="s">
        <v>1795</v>
      </c>
      <c r="T758" s="17">
        <v>24598</v>
      </c>
      <c r="U758" s="17">
        <v>35921</v>
      </c>
      <c r="V758" s="17">
        <v>41765</v>
      </c>
      <c r="W758" s="17" t="s">
        <v>1798</v>
      </c>
      <c r="X758" s="17" t="s">
        <v>1991</v>
      </c>
      <c r="Y758" s="13">
        <f t="shared" ca="1" si="69"/>
        <v>40478</v>
      </c>
      <c r="Z758" s="13">
        <f ca="1">RANDBETWEEN(0,3000)</f>
        <v>1191</v>
      </c>
      <c r="AA758" s="30" t="str">
        <f t="shared" si="64"/>
        <v>Production</v>
      </c>
    </row>
    <row r="759" spans="1:27" ht="14.4" x14ac:dyDescent="0.3">
      <c r="A759" s="13">
        <v>822</v>
      </c>
      <c r="B759" s="13">
        <v>822</v>
      </c>
      <c r="C759" s="13" t="s">
        <v>700</v>
      </c>
      <c r="D759" s="13" t="s">
        <v>2032</v>
      </c>
      <c r="E759" s="13" t="str">
        <f t="shared" si="65"/>
        <v>Simon.Dunbar@bnna.com</v>
      </c>
      <c r="F759" s="13" t="s">
        <v>1667</v>
      </c>
      <c r="G759" s="20" t="s">
        <v>1820</v>
      </c>
      <c r="H759" s="20" t="s">
        <v>1833</v>
      </c>
      <c r="I759" s="13" t="s">
        <v>1836</v>
      </c>
      <c r="J759" s="13" t="s">
        <v>2033</v>
      </c>
      <c r="K759" s="13" t="s">
        <v>1731</v>
      </c>
      <c r="L759" s="20" t="s">
        <v>1730</v>
      </c>
      <c r="M759" s="13" t="s">
        <v>1725</v>
      </c>
      <c r="N759" s="13" t="s">
        <v>1787</v>
      </c>
      <c r="O759" s="15" t="s">
        <v>1989</v>
      </c>
      <c r="P759" s="13" t="s">
        <v>1790</v>
      </c>
      <c r="Q759" s="12">
        <f ca="1">RANDBETWEEN(1,2)</f>
        <v>1</v>
      </c>
      <c r="R759" s="13" t="s">
        <v>1797</v>
      </c>
      <c r="S759" s="13" t="s">
        <v>1795</v>
      </c>
      <c r="T759" s="17">
        <v>23855</v>
      </c>
      <c r="U759" s="17">
        <v>39926</v>
      </c>
      <c r="V759" s="17">
        <v>41752</v>
      </c>
      <c r="W759" s="17" t="s">
        <v>1798</v>
      </c>
      <c r="X759" s="17" t="s">
        <v>1991</v>
      </c>
      <c r="Y759" s="13">
        <f t="shared" ca="1" si="69"/>
        <v>44911</v>
      </c>
      <c r="Z759" s="13">
        <v>0</v>
      </c>
      <c r="AA759" s="30" t="str">
        <f t="shared" si="64"/>
        <v>Production</v>
      </c>
    </row>
    <row r="760" spans="1:27" ht="14.4" x14ac:dyDescent="0.3">
      <c r="A760" s="13">
        <v>823</v>
      </c>
      <c r="B760" s="13">
        <v>823</v>
      </c>
      <c r="C760" s="1" t="s">
        <v>1147</v>
      </c>
      <c r="D760" s="13" t="s">
        <v>2032</v>
      </c>
      <c r="E760" s="13" t="str">
        <f t="shared" si="65"/>
        <v>Barclay.Mcmillan@bnna.com</v>
      </c>
      <c r="F760" s="13" t="s">
        <v>1667</v>
      </c>
      <c r="G760" s="13" t="s">
        <v>1820</v>
      </c>
      <c r="H760" s="13" t="s">
        <v>1823</v>
      </c>
      <c r="I760" s="13" t="s">
        <v>1824</v>
      </c>
      <c r="J760" s="13" t="s">
        <v>2033</v>
      </c>
      <c r="K760" s="20" t="s">
        <v>1731</v>
      </c>
      <c r="L760" s="20" t="s">
        <v>1730</v>
      </c>
      <c r="M760" s="20" t="s">
        <v>1725</v>
      </c>
      <c r="N760" s="13" t="s">
        <v>1787</v>
      </c>
      <c r="O760" s="13" t="s">
        <v>1989</v>
      </c>
      <c r="P760" s="13" t="s">
        <v>1784</v>
      </c>
      <c r="Q760" s="12">
        <v>3</v>
      </c>
      <c r="R760" s="13" t="s">
        <v>1800</v>
      </c>
      <c r="S760" s="13" t="s">
        <v>1795</v>
      </c>
      <c r="T760" s="17">
        <v>26762</v>
      </c>
      <c r="U760" s="17">
        <v>39180</v>
      </c>
      <c r="V760" s="17">
        <v>41737</v>
      </c>
      <c r="W760" s="17" t="s">
        <v>1798</v>
      </c>
      <c r="X760" s="17" t="s">
        <v>1991</v>
      </c>
      <c r="Y760" s="13">
        <f t="shared" ca="1" si="69"/>
        <v>60700</v>
      </c>
      <c r="Z760" s="13">
        <f ca="1">RANDBETWEEN(0,3000)</f>
        <v>746</v>
      </c>
      <c r="AA760" s="30" t="str">
        <f t="shared" si="64"/>
        <v>Production</v>
      </c>
    </row>
    <row r="761" spans="1:27" ht="14.4" x14ac:dyDescent="0.3">
      <c r="A761" s="13">
        <v>824</v>
      </c>
      <c r="B761" s="13">
        <v>824</v>
      </c>
      <c r="C761" s="13" t="s">
        <v>111</v>
      </c>
      <c r="D761" s="13" t="s">
        <v>2032</v>
      </c>
      <c r="E761" s="13" t="str">
        <f t="shared" si="65"/>
        <v>Agnes.afleur@bnna.com</v>
      </c>
      <c r="F761" s="13" t="s">
        <v>1668</v>
      </c>
      <c r="G761" s="20" t="s">
        <v>1820</v>
      </c>
      <c r="H761" s="20" t="s">
        <v>1833</v>
      </c>
      <c r="I761" s="13" t="s">
        <v>1836</v>
      </c>
      <c r="J761" s="13" t="s">
        <v>2033</v>
      </c>
      <c r="K761" s="13" t="s">
        <v>1731</v>
      </c>
      <c r="L761" s="20" t="s">
        <v>1730</v>
      </c>
      <c r="M761" s="13" t="s">
        <v>1725</v>
      </c>
      <c r="N761" s="13" t="s">
        <v>1787</v>
      </c>
      <c r="O761" s="15" t="s">
        <v>1989</v>
      </c>
      <c r="P761" s="13" t="s">
        <v>1790</v>
      </c>
      <c r="Q761" s="12">
        <f ca="1">RANDBETWEEN(1,2)</f>
        <v>2</v>
      </c>
      <c r="R761" s="13" t="s">
        <v>1785</v>
      </c>
      <c r="S761" s="13" t="s">
        <v>1791</v>
      </c>
      <c r="T761" s="17">
        <v>19704</v>
      </c>
      <c r="U761" s="17">
        <v>30296</v>
      </c>
      <c r="V761" s="17">
        <v>41984</v>
      </c>
      <c r="W761" s="17" t="s">
        <v>1798</v>
      </c>
      <c r="X761" s="17" t="s">
        <v>1991</v>
      </c>
      <c r="Y761" s="13">
        <f t="shared" ca="1" si="69"/>
        <v>62568</v>
      </c>
      <c r="Z761" s="13">
        <v>0</v>
      </c>
      <c r="AA761" s="30" t="str">
        <f t="shared" si="64"/>
        <v>Production</v>
      </c>
    </row>
    <row r="762" spans="1:27" ht="14.4" x14ac:dyDescent="0.3">
      <c r="A762" s="13">
        <v>825</v>
      </c>
      <c r="B762" s="13">
        <v>825</v>
      </c>
      <c r="C762" s="1" t="s">
        <v>828</v>
      </c>
      <c r="D762" s="13" t="s">
        <v>2032</v>
      </c>
      <c r="E762" s="13" t="str">
        <f t="shared" si="65"/>
        <v>Jermaine.e Johnson@bnna.com</v>
      </c>
      <c r="F762" s="13" t="s">
        <v>1667</v>
      </c>
      <c r="G762" s="13" t="s">
        <v>1820</v>
      </c>
      <c r="H762" s="13" t="s">
        <v>1823</v>
      </c>
      <c r="I762" s="13" t="s">
        <v>1824</v>
      </c>
      <c r="J762" s="13" t="s">
        <v>2033</v>
      </c>
      <c r="K762" s="20" t="s">
        <v>1731</v>
      </c>
      <c r="L762" s="20" t="s">
        <v>1730</v>
      </c>
      <c r="M762" s="20" t="s">
        <v>1725</v>
      </c>
      <c r="N762" s="13" t="s">
        <v>1787</v>
      </c>
      <c r="O762" s="13" t="s">
        <v>1989</v>
      </c>
      <c r="P762" s="13" t="s">
        <v>1784</v>
      </c>
      <c r="Q762" s="12">
        <v>3</v>
      </c>
      <c r="R762" s="13" t="s">
        <v>1785</v>
      </c>
      <c r="S762" s="13" t="s">
        <v>1791</v>
      </c>
      <c r="T762" s="17">
        <v>26764</v>
      </c>
      <c r="U762" s="17">
        <v>35530</v>
      </c>
      <c r="V762" s="17">
        <v>41739</v>
      </c>
      <c r="W762" s="17" t="s">
        <v>1798</v>
      </c>
      <c r="X762" s="17" t="s">
        <v>1997</v>
      </c>
      <c r="Y762" s="13">
        <f t="shared" ca="1" si="69"/>
        <v>50038</v>
      </c>
      <c r="Z762" s="13">
        <f ca="1">RANDBETWEEN(0,3000)</f>
        <v>253</v>
      </c>
      <c r="AA762" s="30" t="str">
        <f t="shared" si="64"/>
        <v>Production</v>
      </c>
    </row>
    <row r="763" spans="1:27" ht="14.4" x14ac:dyDescent="0.3">
      <c r="A763" s="13">
        <v>826</v>
      </c>
      <c r="B763" s="13">
        <v>826</v>
      </c>
      <c r="C763" s="13" t="s">
        <v>271</v>
      </c>
      <c r="D763" s="13" t="s">
        <v>2032</v>
      </c>
      <c r="E763" s="13" t="str">
        <f t="shared" si="65"/>
        <v>Carole.Claudel@bnna.com</v>
      </c>
      <c r="F763" s="13" t="s">
        <v>1668</v>
      </c>
      <c r="G763" s="13" t="s">
        <v>1820</v>
      </c>
      <c r="H763" s="13" t="s">
        <v>1821</v>
      </c>
      <c r="I763" s="13" t="s">
        <v>1825</v>
      </c>
      <c r="J763" s="13" t="s">
        <v>2033</v>
      </c>
      <c r="K763" s="13" t="s">
        <v>1731</v>
      </c>
      <c r="L763" s="13" t="s">
        <v>1730</v>
      </c>
      <c r="M763" s="13" t="s">
        <v>1725</v>
      </c>
      <c r="N763" s="13" t="s">
        <v>1787</v>
      </c>
      <c r="O763" s="13" t="s">
        <v>1989</v>
      </c>
      <c r="P763" s="13" t="s">
        <v>1790</v>
      </c>
      <c r="Q763" s="12">
        <v>2</v>
      </c>
      <c r="R763" s="13" t="s">
        <v>1797</v>
      </c>
      <c r="S763" s="13" t="s">
        <v>1793</v>
      </c>
      <c r="T763" s="17">
        <v>24551</v>
      </c>
      <c r="U763" s="17">
        <v>34048</v>
      </c>
      <c r="V763" s="17">
        <v>41718</v>
      </c>
      <c r="W763" s="17" t="s">
        <v>1798</v>
      </c>
      <c r="X763" s="17" t="s">
        <v>1997</v>
      </c>
      <c r="Y763" s="13">
        <f t="shared" ca="1" si="69"/>
        <v>58813</v>
      </c>
      <c r="Z763" s="13">
        <v>0</v>
      </c>
      <c r="AA763" s="30" t="str">
        <f t="shared" si="64"/>
        <v>Production</v>
      </c>
    </row>
    <row r="764" spans="1:27" ht="14.4" x14ac:dyDescent="0.3">
      <c r="A764" s="13">
        <v>827</v>
      </c>
      <c r="B764" s="13">
        <v>827</v>
      </c>
      <c r="C764" s="13" t="s">
        <v>350</v>
      </c>
      <c r="D764" s="13" t="s">
        <v>2032</v>
      </c>
      <c r="E764" s="13" t="str">
        <f t="shared" si="65"/>
        <v>Dale.owler@bnna.com</v>
      </c>
      <c r="F764" s="13" t="s">
        <v>1667</v>
      </c>
      <c r="G764" s="20" t="s">
        <v>1820</v>
      </c>
      <c r="H764" s="20" t="s">
        <v>1833</v>
      </c>
      <c r="I764" s="13" t="s">
        <v>1836</v>
      </c>
      <c r="J764" s="13" t="s">
        <v>2033</v>
      </c>
      <c r="K764" s="13" t="s">
        <v>1731</v>
      </c>
      <c r="L764" s="20" t="s">
        <v>1730</v>
      </c>
      <c r="M764" s="13" t="s">
        <v>1725</v>
      </c>
      <c r="N764" s="13" t="s">
        <v>1787</v>
      </c>
      <c r="O764" s="15" t="s">
        <v>1989</v>
      </c>
      <c r="P764" s="13" t="s">
        <v>1790</v>
      </c>
      <c r="Q764" s="12">
        <f ca="1">RANDBETWEEN(1,2)</f>
        <v>2</v>
      </c>
      <c r="R764" s="13" t="s">
        <v>1797</v>
      </c>
      <c r="S764" s="13" t="s">
        <v>1795</v>
      </c>
      <c r="T764" s="17">
        <v>24447</v>
      </c>
      <c r="U764" s="17">
        <v>40153</v>
      </c>
      <c r="V764" s="17">
        <v>41979</v>
      </c>
      <c r="W764" s="17" t="s">
        <v>1798</v>
      </c>
      <c r="X764" s="17" t="s">
        <v>1997</v>
      </c>
      <c r="Y764" s="13">
        <f t="shared" ca="1" si="69"/>
        <v>51501</v>
      </c>
      <c r="Z764" s="13">
        <v>0</v>
      </c>
      <c r="AA764" s="30" t="str">
        <f t="shared" si="64"/>
        <v>Production</v>
      </c>
    </row>
    <row r="765" spans="1:27" ht="14.4" x14ac:dyDescent="0.3">
      <c r="A765" s="13">
        <v>828</v>
      </c>
      <c r="B765" s="13">
        <v>828</v>
      </c>
      <c r="C765" s="1" t="s">
        <v>939</v>
      </c>
      <c r="D765" s="13" t="s">
        <v>2032</v>
      </c>
      <c r="E765" s="13" t="str">
        <f t="shared" si="65"/>
        <v>Walker.er Luna@bnna.com</v>
      </c>
      <c r="F765" s="13" t="s">
        <v>1667</v>
      </c>
      <c r="G765" s="13" t="s">
        <v>1820</v>
      </c>
      <c r="H765" s="13" t="s">
        <v>1823</v>
      </c>
      <c r="I765" s="13" t="s">
        <v>1824</v>
      </c>
      <c r="J765" s="13" t="s">
        <v>2033</v>
      </c>
      <c r="K765" s="20" t="s">
        <v>1731</v>
      </c>
      <c r="L765" s="20" t="s">
        <v>1730</v>
      </c>
      <c r="M765" s="20" t="s">
        <v>1725</v>
      </c>
      <c r="N765" s="13" t="s">
        <v>1787</v>
      </c>
      <c r="O765" s="13" t="s">
        <v>1989</v>
      </c>
      <c r="P765" s="13" t="s">
        <v>1790</v>
      </c>
      <c r="Q765" s="12">
        <v>2</v>
      </c>
      <c r="R765" s="13" t="s">
        <v>1797</v>
      </c>
      <c r="S765" s="13" t="s">
        <v>1795</v>
      </c>
      <c r="T765" s="17">
        <v>24544</v>
      </c>
      <c r="U765" s="17">
        <v>35502</v>
      </c>
      <c r="V765" s="17">
        <v>41711</v>
      </c>
      <c r="W765" s="17" t="s">
        <v>1798</v>
      </c>
      <c r="X765" s="17" t="s">
        <v>1997</v>
      </c>
      <c r="Y765" s="13">
        <f t="shared" ca="1" si="69"/>
        <v>49592</v>
      </c>
      <c r="Z765" s="13">
        <v>0</v>
      </c>
      <c r="AA765" s="30" t="str">
        <f t="shared" si="64"/>
        <v>Production</v>
      </c>
    </row>
    <row r="766" spans="1:27" ht="14.4" x14ac:dyDescent="0.3">
      <c r="A766" s="13">
        <v>829</v>
      </c>
      <c r="B766" s="13">
        <v>829</v>
      </c>
      <c r="C766" s="13" t="s">
        <v>677</v>
      </c>
      <c r="D766" s="13" t="s">
        <v>2032</v>
      </c>
      <c r="E766" s="13" t="str">
        <f t="shared" si="65"/>
        <v>Roberto. Fusillo@bnna.com</v>
      </c>
      <c r="F766" s="13" t="s">
        <v>1667</v>
      </c>
      <c r="G766" s="20" t="s">
        <v>1820</v>
      </c>
      <c r="H766" s="20" t="s">
        <v>1821</v>
      </c>
      <c r="I766" s="13" t="s">
        <v>1827</v>
      </c>
      <c r="J766" s="13" t="s">
        <v>2033</v>
      </c>
      <c r="K766" s="13" t="s">
        <v>1731</v>
      </c>
      <c r="L766" s="20" t="s">
        <v>1730</v>
      </c>
      <c r="M766" s="13" t="s">
        <v>1725</v>
      </c>
      <c r="N766" s="13" t="s">
        <v>1787</v>
      </c>
      <c r="O766" s="13" t="s">
        <v>1989</v>
      </c>
      <c r="P766" s="13" t="s">
        <v>1790</v>
      </c>
      <c r="Q766" s="12">
        <v>2</v>
      </c>
      <c r="R766" s="13" t="s">
        <v>1799</v>
      </c>
      <c r="S766" s="13" t="s">
        <v>1795</v>
      </c>
      <c r="T766" s="17">
        <v>26127</v>
      </c>
      <c r="U766" s="17">
        <v>37085</v>
      </c>
      <c r="V766" s="17">
        <v>41833</v>
      </c>
      <c r="W766" s="17" t="s">
        <v>1798</v>
      </c>
      <c r="X766" s="17" t="s">
        <v>1997</v>
      </c>
      <c r="Y766" s="13">
        <f t="shared" ca="1" si="69"/>
        <v>38903</v>
      </c>
      <c r="Z766" s="13">
        <v>0</v>
      </c>
      <c r="AA766" s="30" t="str">
        <f t="shared" si="64"/>
        <v>Production</v>
      </c>
    </row>
    <row r="767" spans="1:27" ht="14.4" x14ac:dyDescent="0.3">
      <c r="A767" s="13">
        <v>830</v>
      </c>
      <c r="B767" s="13">
        <v>830</v>
      </c>
      <c r="C767" s="13" t="s">
        <v>560</v>
      </c>
      <c r="D767" s="13" t="s">
        <v>2032</v>
      </c>
      <c r="E767" s="13" t="str">
        <f t="shared" si="65"/>
        <v>Kyong-In.g-In Hong@bnna.com</v>
      </c>
      <c r="F767" s="13" t="s">
        <v>1667</v>
      </c>
      <c r="G767" s="13" t="s">
        <v>1820</v>
      </c>
      <c r="H767" s="13" t="s">
        <v>1829</v>
      </c>
      <c r="I767" s="13" t="s">
        <v>1830</v>
      </c>
      <c r="J767" s="13" t="s">
        <v>2033</v>
      </c>
      <c r="K767" s="20" t="s">
        <v>1731</v>
      </c>
      <c r="L767" s="20" t="s">
        <v>1730</v>
      </c>
      <c r="M767" s="20" t="s">
        <v>1725</v>
      </c>
      <c r="N767" s="13" t="s">
        <v>1787</v>
      </c>
      <c r="O767" s="13" t="s">
        <v>1989</v>
      </c>
      <c r="P767" s="13" t="s">
        <v>1790</v>
      </c>
      <c r="Q767" s="12">
        <v>2</v>
      </c>
      <c r="R767" s="13" t="s">
        <v>1799</v>
      </c>
      <c r="S767" s="13" t="s">
        <v>1796</v>
      </c>
      <c r="T767" s="17">
        <v>22212</v>
      </c>
      <c r="U767" s="17">
        <v>34995</v>
      </c>
      <c r="V767" s="17">
        <v>41935</v>
      </c>
      <c r="W767" s="17" t="s">
        <v>1798</v>
      </c>
      <c r="X767" s="17" t="s">
        <v>1997</v>
      </c>
      <c r="Y767" s="13">
        <f t="shared" ca="1" si="69"/>
        <v>61293</v>
      </c>
      <c r="Z767" s="13">
        <v>0</v>
      </c>
      <c r="AA767" s="30" t="str">
        <f t="shared" si="64"/>
        <v>Production</v>
      </c>
    </row>
    <row r="768" spans="1:27" ht="14.4" x14ac:dyDescent="0.3">
      <c r="A768" s="13">
        <v>831</v>
      </c>
      <c r="B768" s="13">
        <v>831</v>
      </c>
      <c r="C768" s="13" t="s">
        <v>620</v>
      </c>
      <c r="D768" s="13" t="s">
        <v>2032</v>
      </c>
      <c r="E768" s="13" t="str">
        <f t="shared" si="65"/>
        <v>Massimo.mo Costa@bnna.com</v>
      </c>
      <c r="F768" s="13" t="s">
        <v>1667</v>
      </c>
      <c r="G768" s="13" t="s">
        <v>1820</v>
      </c>
      <c r="H768" s="13" t="s">
        <v>1823</v>
      </c>
      <c r="I768" s="13" t="s">
        <v>1824</v>
      </c>
      <c r="J768" s="13" t="s">
        <v>2033</v>
      </c>
      <c r="K768" s="20" t="s">
        <v>1731</v>
      </c>
      <c r="L768" s="20" t="s">
        <v>1730</v>
      </c>
      <c r="M768" s="20" t="s">
        <v>1725</v>
      </c>
      <c r="N768" s="13" t="s">
        <v>1787</v>
      </c>
      <c r="O768" s="13" t="s">
        <v>1989</v>
      </c>
      <c r="P768" s="13" t="s">
        <v>1784</v>
      </c>
      <c r="Q768" s="12">
        <v>3</v>
      </c>
      <c r="R768" s="13" t="s">
        <v>1799</v>
      </c>
      <c r="S768" s="13" t="s">
        <v>1795</v>
      </c>
      <c r="T768" s="17">
        <v>23559</v>
      </c>
      <c r="U768" s="17">
        <v>39995</v>
      </c>
      <c r="V768" s="17">
        <v>41821</v>
      </c>
      <c r="W768" s="17" t="s">
        <v>1798</v>
      </c>
      <c r="X768" s="17" t="s">
        <v>1991</v>
      </c>
      <c r="Y768" s="13">
        <f t="shared" ca="1" si="69"/>
        <v>52595</v>
      </c>
      <c r="Z768" s="13">
        <f ca="1">RANDBETWEEN(0,3000)</f>
        <v>1881</v>
      </c>
      <c r="AA768" s="30" t="str">
        <f t="shared" si="64"/>
        <v>Production</v>
      </c>
    </row>
    <row r="769" spans="1:27" ht="14.4" x14ac:dyDescent="0.3">
      <c r="A769" s="13">
        <v>832</v>
      </c>
      <c r="B769" s="13">
        <v>832</v>
      </c>
      <c r="C769" s="13" t="s">
        <v>1239</v>
      </c>
      <c r="D769" s="13" t="s">
        <v>2032</v>
      </c>
      <c r="E769" s="13" t="str">
        <f t="shared" si="65"/>
        <v>Kiara.kinner@bnna.com</v>
      </c>
      <c r="F769" s="13" t="s">
        <v>1668</v>
      </c>
      <c r="G769" s="13" t="s">
        <v>1820</v>
      </c>
      <c r="H769" s="13" t="s">
        <v>1823</v>
      </c>
      <c r="I769" s="13" t="s">
        <v>1824</v>
      </c>
      <c r="J769" s="13" t="s">
        <v>2033</v>
      </c>
      <c r="K769" s="20" t="s">
        <v>1731</v>
      </c>
      <c r="L769" s="20" t="s">
        <v>1730</v>
      </c>
      <c r="M769" s="20" t="s">
        <v>1725</v>
      </c>
      <c r="N769" s="13" t="s">
        <v>1787</v>
      </c>
      <c r="O769" s="13" t="s">
        <v>1989</v>
      </c>
      <c r="P769" s="13" t="s">
        <v>1784</v>
      </c>
      <c r="Q769" s="12">
        <v>3</v>
      </c>
      <c r="R769" s="13" t="s">
        <v>1797</v>
      </c>
      <c r="S769" s="13" t="s">
        <v>1795</v>
      </c>
      <c r="T769" s="17">
        <v>29532</v>
      </c>
      <c r="U769" s="17">
        <v>37932</v>
      </c>
      <c r="V769" s="17">
        <v>41950</v>
      </c>
      <c r="W769" s="17" t="s">
        <v>1798</v>
      </c>
      <c r="X769" s="17" t="s">
        <v>1997</v>
      </c>
      <c r="Y769" s="13">
        <f t="shared" ca="1" si="69"/>
        <v>41606</v>
      </c>
      <c r="Z769" s="13">
        <f ca="1">RANDBETWEEN(0,3000)</f>
        <v>1100</v>
      </c>
      <c r="AA769" s="30" t="str">
        <f t="shared" si="64"/>
        <v>Production</v>
      </c>
    </row>
    <row r="770" spans="1:27" ht="14.4" x14ac:dyDescent="0.3">
      <c r="A770" s="13">
        <v>833</v>
      </c>
      <c r="B770" s="13">
        <v>833</v>
      </c>
      <c r="C770" s="13" t="s">
        <v>729</v>
      </c>
      <c r="D770" s="13" t="s">
        <v>2032</v>
      </c>
      <c r="E770" s="13" t="str">
        <f t="shared" si="65"/>
        <v>Vincent. Mercier@bnna.com</v>
      </c>
      <c r="F770" s="13" t="s">
        <v>1667</v>
      </c>
      <c r="G770" s="13" t="s">
        <v>1820</v>
      </c>
      <c r="H770" s="13" t="s">
        <v>1821</v>
      </c>
      <c r="I770" s="13" t="s">
        <v>1825</v>
      </c>
      <c r="J770" s="13" t="s">
        <v>2033</v>
      </c>
      <c r="K770" s="13" t="s">
        <v>1731</v>
      </c>
      <c r="L770" s="13" t="s">
        <v>1730</v>
      </c>
      <c r="M770" s="13" t="s">
        <v>1725</v>
      </c>
      <c r="N770" s="13" t="s">
        <v>1787</v>
      </c>
      <c r="O770" s="13" t="s">
        <v>1989</v>
      </c>
      <c r="P770" s="13" t="s">
        <v>1784</v>
      </c>
      <c r="Q770" s="12">
        <v>3</v>
      </c>
      <c r="R770" s="13" t="s">
        <v>1797</v>
      </c>
      <c r="S770" s="13" t="s">
        <v>1794</v>
      </c>
      <c r="T770" s="17">
        <v>29319</v>
      </c>
      <c r="U770" s="17">
        <v>37354</v>
      </c>
      <c r="V770" s="17">
        <v>41737</v>
      </c>
      <c r="W770" s="17" t="s">
        <v>1798</v>
      </c>
      <c r="X770" s="17" t="s">
        <v>1997</v>
      </c>
      <c r="Y770" s="13">
        <f t="shared" ca="1" si="69"/>
        <v>62950</v>
      </c>
      <c r="Z770" s="13">
        <f ca="1">RANDBETWEEN(0,3000)</f>
        <v>772</v>
      </c>
      <c r="AA770" s="30" t="str">
        <f t="shared" si="64"/>
        <v>Production</v>
      </c>
    </row>
    <row r="771" spans="1:27" ht="14.4" x14ac:dyDescent="0.3">
      <c r="A771" s="13">
        <v>834</v>
      </c>
      <c r="B771" s="13">
        <v>834</v>
      </c>
      <c r="C771" s="1" t="s">
        <v>1313</v>
      </c>
      <c r="D771" s="13" t="s">
        <v>2032</v>
      </c>
      <c r="E771" s="13" t="str">
        <f t="shared" si="65"/>
        <v>John.erson@bnna.com</v>
      </c>
      <c r="F771" s="13" t="s">
        <v>1667</v>
      </c>
      <c r="G771" s="20" t="s">
        <v>1820</v>
      </c>
      <c r="H771" s="20" t="s">
        <v>1833</v>
      </c>
      <c r="I771" s="13" t="s">
        <v>1836</v>
      </c>
      <c r="J771" s="13" t="s">
        <v>2033</v>
      </c>
      <c r="K771" s="13" t="s">
        <v>1731</v>
      </c>
      <c r="L771" s="20" t="s">
        <v>1730</v>
      </c>
      <c r="M771" s="13" t="s">
        <v>1725</v>
      </c>
      <c r="N771" s="13" t="s">
        <v>1787</v>
      </c>
      <c r="O771" s="15" t="s">
        <v>1989</v>
      </c>
      <c r="P771" s="13" t="s">
        <v>1790</v>
      </c>
      <c r="Q771" s="12">
        <f ca="1">RANDBETWEEN(1,2)</f>
        <v>2</v>
      </c>
      <c r="R771" s="13" t="s">
        <v>1797</v>
      </c>
      <c r="S771" s="13" t="s">
        <v>1795</v>
      </c>
      <c r="T771" s="17">
        <v>22693</v>
      </c>
      <c r="U771" s="17">
        <v>35842</v>
      </c>
      <c r="V771" s="17">
        <v>41686</v>
      </c>
      <c r="W771" s="17" t="s">
        <v>1798</v>
      </c>
      <c r="X771" s="17" t="s">
        <v>1997</v>
      </c>
      <c r="Y771" s="13">
        <f t="shared" ca="1" si="69"/>
        <v>35084</v>
      </c>
      <c r="Z771" s="13">
        <v>0</v>
      </c>
      <c r="AA771" s="30" t="str">
        <f t="shared" ref="AA771:AA834" si="70">G771</f>
        <v>Production</v>
      </c>
    </row>
    <row r="772" spans="1:27" ht="14.4" x14ac:dyDescent="0.3">
      <c r="A772" s="13">
        <v>835</v>
      </c>
      <c r="B772" s="13">
        <v>835</v>
      </c>
      <c r="C772" s="13" t="s">
        <v>510</v>
      </c>
      <c r="D772" s="13" t="s">
        <v>2032</v>
      </c>
      <c r="E772" s="13" t="str">
        <f t="shared" ref="E772:E835" si="71">LEFT(C772,FIND(" ",C772)-1)&amp;"."&amp;RIGHT(C772,FIND(" ",C772))&amp;"@bnna.com"</f>
        <v>Jessica.a Ortega@bnna.com</v>
      </c>
      <c r="F772" s="13" t="s">
        <v>1668</v>
      </c>
      <c r="G772" s="13" t="s">
        <v>1820</v>
      </c>
      <c r="H772" s="13" t="s">
        <v>1823</v>
      </c>
      <c r="I772" s="13" t="s">
        <v>1824</v>
      </c>
      <c r="J772" s="13" t="s">
        <v>2033</v>
      </c>
      <c r="K772" s="20" t="s">
        <v>1731</v>
      </c>
      <c r="L772" s="20" t="s">
        <v>1730</v>
      </c>
      <c r="M772" s="20" t="s">
        <v>1725</v>
      </c>
      <c r="N772" s="13" t="s">
        <v>1787</v>
      </c>
      <c r="O772" s="13" t="s">
        <v>1989</v>
      </c>
      <c r="P772" s="13" t="s">
        <v>1790</v>
      </c>
      <c r="Q772" s="12">
        <v>2</v>
      </c>
      <c r="R772" s="13" t="s">
        <v>1797</v>
      </c>
      <c r="S772" s="13" t="s">
        <v>1791</v>
      </c>
      <c r="T772" s="17">
        <v>29111</v>
      </c>
      <c r="U772" s="17">
        <v>40069</v>
      </c>
      <c r="V772" s="17">
        <v>41895</v>
      </c>
      <c r="W772" s="17" t="s">
        <v>1798</v>
      </c>
      <c r="X772" s="17" t="s">
        <v>1994</v>
      </c>
      <c r="Y772" s="13">
        <f t="shared" ca="1" si="69"/>
        <v>40118</v>
      </c>
      <c r="Z772" s="13">
        <v>0</v>
      </c>
      <c r="AA772" s="30" t="str">
        <f t="shared" si="70"/>
        <v>Production</v>
      </c>
    </row>
    <row r="773" spans="1:27" ht="14.4" x14ac:dyDescent="0.3">
      <c r="A773" s="13">
        <v>836</v>
      </c>
      <c r="B773" s="13">
        <v>836</v>
      </c>
      <c r="C773" s="13" t="s">
        <v>90</v>
      </c>
      <c r="D773" s="13" t="s">
        <v>2032</v>
      </c>
      <c r="E773" s="13" t="str">
        <f t="shared" si="71"/>
        <v>Blake.Harvey@bnna.com</v>
      </c>
      <c r="F773" s="13" t="s">
        <v>1669</v>
      </c>
      <c r="G773" s="13" t="s">
        <v>1820</v>
      </c>
      <c r="H773" s="13" t="s">
        <v>1823</v>
      </c>
      <c r="I773" s="13" t="s">
        <v>1824</v>
      </c>
      <c r="J773" s="13" t="s">
        <v>2033</v>
      </c>
      <c r="K773" s="20" t="s">
        <v>1731</v>
      </c>
      <c r="L773" s="20" t="s">
        <v>1730</v>
      </c>
      <c r="M773" s="20" t="s">
        <v>1725</v>
      </c>
      <c r="N773" s="13" t="s">
        <v>1787</v>
      </c>
      <c r="O773" s="13" t="s">
        <v>1989</v>
      </c>
      <c r="P773" s="13" t="s">
        <v>1790</v>
      </c>
      <c r="Q773" s="12">
        <v>2</v>
      </c>
      <c r="R773" s="13" t="s">
        <v>1797</v>
      </c>
      <c r="S773" s="13" t="s">
        <v>1794</v>
      </c>
      <c r="T773" s="17">
        <v>21615</v>
      </c>
      <c r="U773" s="17">
        <v>28555</v>
      </c>
      <c r="V773" s="17">
        <v>41704</v>
      </c>
      <c r="W773" s="17" t="s">
        <v>1798</v>
      </c>
      <c r="X773" s="17" t="s">
        <v>1994</v>
      </c>
      <c r="Y773" s="13">
        <f t="shared" ca="1" si="69"/>
        <v>37338</v>
      </c>
      <c r="Z773" s="13">
        <v>0</v>
      </c>
      <c r="AA773" s="30" t="str">
        <f t="shared" si="70"/>
        <v>Production</v>
      </c>
    </row>
    <row r="774" spans="1:27" ht="14.4" x14ac:dyDescent="0.3">
      <c r="A774" s="13">
        <v>837</v>
      </c>
      <c r="B774" s="13">
        <v>837</v>
      </c>
      <c r="C774" s="13" t="s">
        <v>706</v>
      </c>
      <c r="D774" s="13" t="s">
        <v>2032</v>
      </c>
      <c r="E774" s="13" t="str">
        <f t="shared" si="71"/>
        <v>Steve.derson@bnna.com</v>
      </c>
      <c r="F774" s="13" t="s">
        <v>1667</v>
      </c>
      <c r="G774" s="13" t="s">
        <v>1820</v>
      </c>
      <c r="H774" s="13" t="s">
        <v>1821</v>
      </c>
      <c r="I774" s="13" t="s">
        <v>1827</v>
      </c>
      <c r="J774" s="13" t="s">
        <v>2033</v>
      </c>
      <c r="K774" s="13" t="s">
        <v>1731</v>
      </c>
      <c r="L774" s="13" t="s">
        <v>1730</v>
      </c>
      <c r="M774" s="13" t="s">
        <v>1725</v>
      </c>
      <c r="N774" s="13" t="s">
        <v>1787</v>
      </c>
      <c r="O774" s="13" t="s">
        <v>1989</v>
      </c>
      <c r="P774" s="13" t="s">
        <v>1790</v>
      </c>
      <c r="Q774" s="12">
        <v>2</v>
      </c>
      <c r="R774" s="13" t="s">
        <v>1797</v>
      </c>
      <c r="S774" s="13" t="s">
        <v>1795</v>
      </c>
      <c r="T774" s="17">
        <v>27587</v>
      </c>
      <c r="U774" s="17">
        <v>40006</v>
      </c>
      <c r="V774" s="17">
        <v>41832</v>
      </c>
      <c r="W774" s="17" t="s">
        <v>1798</v>
      </c>
      <c r="X774" s="17" t="s">
        <v>1991</v>
      </c>
      <c r="Y774" s="13">
        <f t="shared" ca="1" si="69"/>
        <v>43675</v>
      </c>
      <c r="Z774" s="13">
        <v>0</v>
      </c>
      <c r="AA774" s="30" t="str">
        <f t="shared" si="70"/>
        <v>Production</v>
      </c>
    </row>
    <row r="775" spans="1:27" ht="14.4" x14ac:dyDescent="0.3">
      <c r="A775" s="13">
        <v>838</v>
      </c>
      <c r="B775" s="13">
        <v>838</v>
      </c>
      <c r="C775" s="1" t="s">
        <v>823</v>
      </c>
      <c r="D775" s="13" t="s">
        <v>2032</v>
      </c>
      <c r="E775" s="13" t="str">
        <f t="shared" si="71"/>
        <v>Clinton.hitfield@bnna.com</v>
      </c>
      <c r="F775" s="13" t="s">
        <v>1667</v>
      </c>
      <c r="G775" s="13" t="s">
        <v>1820</v>
      </c>
      <c r="H775" s="13" t="s">
        <v>1829</v>
      </c>
      <c r="I775" s="13" t="s">
        <v>1830</v>
      </c>
      <c r="J775" s="13" t="s">
        <v>2033</v>
      </c>
      <c r="K775" s="20" t="s">
        <v>1731</v>
      </c>
      <c r="L775" s="20" t="s">
        <v>1730</v>
      </c>
      <c r="M775" s="20" t="s">
        <v>1725</v>
      </c>
      <c r="N775" s="13" t="s">
        <v>1787</v>
      </c>
      <c r="O775" s="13" t="s">
        <v>1989</v>
      </c>
      <c r="P775" s="13" t="s">
        <v>1784</v>
      </c>
      <c r="Q775" s="12">
        <v>3</v>
      </c>
      <c r="R775" s="13" t="s">
        <v>1797</v>
      </c>
      <c r="S775" s="13" t="s">
        <v>1795</v>
      </c>
      <c r="T775" s="17">
        <v>23920</v>
      </c>
      <c r="U775" s="17">
        <v>33416</v>
      </c>
      <c r="V775" s="17">
        <v>41817</v>
      </c>
      <c r="W775" s="17" t="s">
        <v>1798</v>
      </c>
      <c r="X775" s="17" t="s">
        <v>1993</v>
      </c>
      <c r="Y775" s="13">
        <f t="shared" ca="1" si="69"/>
        <v>38208</v>
      </c>
      <c r="Z775" s="13">
        <f ca="1">RANDBETWEEN(0,3000)</f>
        <v>958</v>
      </c>
      <c r="AA775" s="30" t="str">
        <f t="shared" si="70"/>
        <v>Production</v>
      </c>
    </row>
    <row r="776" spans="1:27" ht="14.4" x14ac:dyDescent="0.3">
      <c r="A776" s="13">
        <v>839</v>
      </c>
      <c r="B776" s="13">
        <v>839</v>
      </c>
      <c r="C776" s="13" t="s">
        <v>288</v>
      </c>
      <c r="D776" s="13" t="s">
        <v>2032</v>
      </c>
      <c r="E776" s="13" t="str">
        <f t="shared" si="71"/>
        <v>Cheng.ng Liú@bnna.com</v>
      </c>
      <c r="F776" s="13" t="s">
        <v>1667</v>
      </c>
      <c r="G776" s="13" t="s">
        <v>1820</v>
      </c>
      <c r="H776" s="13" t="s">
        <v>1821</v>
      </c>
      <c r="I776" s="13" t="s">
        <v>1825</v>
      </c>
      <c r="J776" s="13" t="s">
        <v>2033</v>
      </c>
      <c r="K776" s="13" t="s">
        <v>1731</v>
      </c>
      <c r="L776" s="20" t="s">
        <v>1730</v>
      </c>
      <c r="M776" s="13" t="s">
        <v>1725</v>
      </c>
      <c r="N776" s="13" t="s">
        <v>1787</v>
      </c>
      <c r="O776" s="13" t="s">
        <v>1989</v>
      </c>
      <c r="P776" s="13" t="s">
        <v>1784</v>
      </c>
      <c r="Q776" s="12">
        <v>3</v>
      </c>
      <c r="R776" s="13" t="s">
        <v>1799</v>
      </c>
      <c r="S776" s="13" t="s">
        <v>1792</v>
      </c>
      <c r="T776" s="17">
        <v>22108</v>
      </c>
      <c r="U776" s="17">
        <v>36352</v>
      </c>
      <c r="V776" s="17">
        <v>41831</v>
      </c>
      <c r="W776" s="17" t="s">
        <v>1798</v>
      </c>
      <c r="X776" s="17" t="s">
        <v>1993</v>
      </c>
      <c r="Y776" s="13">
        <f t="shared" ca="1" si="69"/>
        <v>55291</v>
      </c>
      <c r="Z776" s="13">
        <f ca="1">RANDBETWEEN(0,3000)</f>
        <v>2726</v>
      </c>
      <c r="AA776" s="30" t="str">
        <f t="shared" si="70"/>
        <v>Production</v>
      </c>
    </row>
    <row r="777" spans="1:27" ht="14.4" x14ac:dyDescent="0.3">
      <c r="A777" s="13">
        <v>840</v>
      </c>
      <c r="B777" s="13">
        <v>840</v>
      </c>
      <c r="C777" s="1" t="s">
        <v>1516</v>
      </c>
      <c r="D777" s="13" t="s">
        <v>2032</v>
      </c>
      <c r="E777" s="13" t="str">
        <f t="shared" si="71"/>
        <v>Matthew.Alvarado@bnna.com</v>
      </c>
      <c r="F777" s="13" t="s">
        <v>1667</v>
      </c>
      <c r="G777" s="20" t="s">
        <v>1820</v>
      </c>
      <c r="H777" s="20" t="s">
        <v>1833</v>
      </c>
      <c r="I777" s="20" t="s">
        <v>1836</v>
      </c>
      <c r="J777" s="13" t="s">
        <v>2033</v>
      </c>
      <c r="K777" s="13" t="s">
        <v>1731</v>
      </c>
      <c r="L777" s="20" t="s">
        <v>1730</v>
      </c>
      <c r="M777" s="13" t="s">
        <v>1725</v>
      </c>
      <c r="N777" s="13" t="s">
        <v>1787</v>
      </c>
      <c r="O777" s="15" t="s">
        <v>1989</v>
      </c>
      <c r="P777" s="13" t="s">
        <v>1790</v>
      </c>
      <c r="Q777" s="12">
        <f ca="1">RANDBETWEEN(1,2)</f>
        <v>1</v>
      </c>
      <c r="R777" s="13" t="s">
        <v>1797</v>
      </c>
      <c r="S777" s="13" t="s">
        <v>1791</v>
      </c>
      <c r="T777" s="17">
        <v>29743</v>
      </c>
      <c r="U777" s="17">
        <v>39605</v>
      </c>
      <c r="V777" s="17">
        <v>41796</v>
      </c>
      <c r="W777" s="17" t="s">
        <v>1798</v>
      </c>
      <c r="X777" s="17" t="s">
        <v>1994</v>
      </c>
      <c r="Y777" s="13">
        <f t="shared" ca="1" si="69"/>
        <v>43922</v>
      </c>
      <c r="Z777" s="13">
        <v>0</v>
      </c>
      <c r="AA777" s="30" t="str">
        <f t="shared" si="70"/>
        <v>Production</v>
      </c>
    </row>
    <row r="778" spans="1:27" ht="14.4" x14ac:dyDescent="0.3">
      <c r="A778" s="13">
        <v>841</v>
      </c>
      <c r="B778" s="13">
        <v>841</v>
      </c>
      <c r="C778" s="13" t="s">
        <v>50</v>
      </c>
      <c r="D778" s="13" t="s">
        <v>2032</v>
      </c>
      <c r="E778" s="13" t="str">
        <f t="shared" si="71"/>
        <v>Martijn.jn Buren@bnna.com</v>
      </c>
      <c r="F778" s="13" t="s">
        <v>1667</v>
      </c>
      <c r="G778" s="13" t="s">
        <v>1820</v>
      </c>
      <c r="H778" s="13" t="s">
        <v>1823</v>
      </c>
      <c r="I778" s="13" t="s">
        <v>1824</v>
      </c>
      <c r="J778" s="13" t="s">
        <v>2033</v>
      </c>
      <c r="K778" s="20" t="s">
        <v>1731</v>
      </c>
      <c r="L778" s="20" t="s">
        <v>1730</v>
      </c>
      <c r="M778" s="20" t="s">
        <v>1725</v>
      </c>
      <c r="N778" s="13" t="s">
        <v>1787</v>
      </c>
      <c r="O778" s="13" t="s">
        <v>1989</v>
      </c>
      <c r="P778" s="13" t="s">
        <v>1790</v>
      </c>
      <c r="Q778" s="12">
        <v>2</v>
      </c>
      <c r="R778" s="13" t="s">
        <v>1797</v>
      </c>
      <c r="S778" s="13" t="s">
        <v>1793</v>
      </c>
      <c r="T778" s="17">
        <v>27428</v>
      </c>
      <c r="U778" s="17">
        <v>37655</v>
      </c>
      <c r="V778" s="17">
        <v>41673</v>
      </c>
      <c r="W778" s="17" t="s">
        <v>1798</v>
      </c>
      <c r="X778" s="17" t="s">
        <v>1994</v>
      </c>
      <c r="Y778" s="13">
        <f t="shared" ca="1" si="69"/>
        <v>63840</v>
      </c>
      <c r="Z778" s="13">
        <v>0</v>
      </c>
      <c r="AA778" s="30" t="str">
        <f t="shared" si="70"/>
        <v>Production</v>
      </c>
    </row>
    <row r="779" spans="1:27" ht="14.4" x14ac:dyDescent="0.3">
      <c r="A779" s="13">
        <v>842</v>
      </c>
      <c r="B779" s="13">
        <v>842</v>
      </c>
      <c r="C779" s="1" t="s">
        <v>1577</v>
      </c>
      <c r="D779" s="13" t="s">
        <v>2032</v>
      </c>
      <c r="E779" s="13" t="str">
        <f t="shared" si="71"/>
        <v>Aurora.ora Kim@bnna.com</v>
      </c>
      <c r="F779" s="13" t="s">
        <v>1668</v>
      </c>
      <c r="G779" s="13" t="s">
        <v>1820</v>
      </c>
      <c r="H779" s="13" t="s">
        <v>1823</v>
      </c>
      <c r="I779" s="13" t="s">
        <v>1824</v>
      </c>
      <c r="J779" s="13" t="s">
        <v>2033</v>
      </c>
      <c r="K779" s="20" t="s">
        <v>1731</v>
      </c>
      <c r="L779" s="20" t="s">
        <v>1730</v>
      </c>
      <c r="M779" s="20" t="s">
        <v>1725</v>
      </c>
      <c r="N779" s="13" t="s">
        <v>1787</v>
      </c>
      <c r="O779" s="13" t="s">
        <v>1989</v>
      </c>
      <c r="P779" s="13" t="s">
        <v>1790</v>
      </c>
      <c r="Q779" s="12">
        <v>2</v>
      </c>
      <c r="R779" s="13" t="s">
        <v>1797</v>
      </c>
      <c r="S779" s="13" t="s">
        <v>1795</v>
      </c>
      <c r="T779" s="17">
        <v>28856</v>
      </c>
      <c r="U779" s="17">
        <v>39814</v>
      </c>
      <c r="V779" s="17">
        <v>41640</v>
      </c>
      <c r="W779" s="17" t="s">
        <v>1798</v>
      </c>
      <c r="X779" s="17" t="s">
        <v>1991</v>
      </c>
      <c r="Y779" s="13">
        <f t="shared" ca="1" si="69"/>
        <v>48467</v>
      </c>
      <c r="Z779" s="13">
        <v>0</v>
      </c>
      <c r="AA779" s="30" t="str">
        <f t="shared" si="70"/>
        <v>Production</v>
      </c>
    </row>
    <row r="780" spans="1:27" ht="14.4" x14ac:dyDescent="0.3">
      <c r="A780" s="13">
        <v>843</v>
      </c>
      <c r="B780" s="13">
        <v>843</v>
      </c>
      <c r="C780" s="13" t="s">
        <v>239</v>
      </c>
      <c r="D780" s="13" t="s">
        <v>2032</v>
      </c>
      <c r="E780" s="13" t="str">
        <f t="shared" si="71"/>
        <v>Bertrand.nd Michel@bnna.com</v>
      </c>
      <c r="F780" s="13" t="s">
        <v>1669</v>
      </c>
      <c r="G780" s="13" t="s">
        <v>1820</v>
      </c>
      <c r="H780" s="13" t="s">
        <v>1829</v>
      </c>
      <c r="I780" s="13" t="s">
        <v>1830</v>
      </c>
      <c r="J780" s="13" t="s">
        <v>2033</v>
      </c>
      <c r="K780" s="20" t="s">
        <v>1731</v>
      </c>
      <c r="L780" s="20" t="s">
        <v>1730</v>
      </c>
      <c r="M780" s="20" t="s">
        <v>1725</v>
      </c>
      <c r="N780" s="13" t="s">
        <v>1787</v>
      </c>
      <c r="O780" s="13" t="s">
        <v>1989</v>
      </c>
      <c r="P780" s="13" t="s">
        <v>1790</v>
      </c>
      <c r="Q780" s="12">
        <v>2</v>
      </c>
      <c r="R780" s="13" t="s">
        <v>1797</v>
      </c>
      <c r="S780" s="13" t="s">
        <v>1796</v>
      </c>
      <c r="T780" s="17">
        <v>21111</v>
      </c>
      <c r="U780" s="17">
        <v>38278</v>
      </c>
      <c r="V780" s="17">
        <v>41930</v>
      </c>
      <c r="W780" s="17" t="s">
        <v>1798</v>
      </c>
      <c r="X780" s="17" t="s">
        <v>1993</v>
      </c>
      <c r="Y780" s="13">
        <f t="shared" ca="1" si="69"/>
        <v>63007</v>
      </c>
      <c r="Z780" s="13">
        <f ca="1">RANDBETWEEN(2500,10000)</f>
        <v>5237</v>
      </c>
      <c r="AA780" s="30" t="str">
        <f t="shared" si="70"/>
        <v>Production</v>
      </c>
    </row>
    <row r="781" spans="1:27" ht="14.4" x14ac:dyDescent="0.3">
      <c r="A781" s="13">
        <v>844</v>
      </c>
      <c r="B781" s="13">
        <v>844</v>
      </c>
      <c r="C781" s="13" t="s">
        <v>202</v>
      </c>
      <c r="D781" s="13" t="s">
        <v>2032</v>
      </c>
      <c r="E781" s="13" t="str">
        <f t="shared" si="71"/>
        <v>Ashley.Cormick@bnna.com</v>
      </c>
      <c r="F781" s="13" t="s">
        <v>1667</v>
      </c>
      <c r="G781" s="13" t="s">
        <v>1820</v>
      </c>
      <c r="H781" s="13" t="s">
        <v>1829</v>
      </c>
      <c r="I781" s="13" t="s">
        <v>1830</v>
      </c>
      <c r="J781" s="13" t="s">
        <v>2033</v>
      </c>
      <c r="K781" s="20" t="s">
        <v>1731</v>
      </c>
      <c r="L781" s="20" t="s">
        <v>1730</v>
      </c>
      <c r="M781" s="20" t="s">
        <v>1725</v>
      </c>
      <c r="N781" s="13" t="s">
        <v>1787</v>
      </c>
      <c r="O781" s="13" t="s">
        <v>1989</v>
      </c>
      <c r="P781" s="13" t="s">
        <v>1784</v>
      </c>
      <c r="Q781" s="12">
        <v>3</v>
      </c>
      <c r="R781" s="13" t="s">
        <v>1797</v>
      </c>
      <c r="S781" s="13" t="s">
        <v>1796</v>
      </c>
      <c r="T781" s="17">
        <v>25981</v>
      </c>
      <c r="U781" s="17">
        <v>40956</v>
      </c>
      <c r="V781" s="17">
        <v>41687</v>
      </c>
      <c r="W781" s="17" t="s">
        <v>1798</v>
      </c>
      <c r="X781" s="17" t="s">
        <v>1995</v>
      </c>
      <c r="Y781" s="13">
        <f t="shared" ca="1" si="69"/>
        <v>35870</v>
      </c>
      <c r="Z781" s="13">
        <f ca="1">RANDBETWEEN(0,3000)</f>
        <v>196</v>
      </c>
      <c r="AA781" s="30" t="str">
        <f t="shared" si="70"/>
        <v>Production</v>
      </c>
    </row>
    <row r="782" spans="1:27" ht="14.4" x14ac:dyDescent="0.3">
      <c r="A782" s="13">
        <v>845</v>
      </c>
      <c r="B782" s="13">
        <v>845</v>
      </c>
      <c r="C782" s="1" t="s">
        <v>1629</v>
      </c>
      <c r="D782" s="13" t="s">
        <v>2032</v>
      </c>
      <c r="E782" s="13" t="str">
        <f t="shared" si="71"/>
        <v>Larissa. Hickman@bnna.com</v>
      </c>
      <c r="F782" s="13" t="s">
        <v>1668</v>
      </c>
      <c r="G782" s="20" t="s">
        <v>1820</v>
      </c>
      <c r="H782" s="20" t="s">
        <v>1829</v>
      </c>
      <c r="I782" s="13" t="s">
        <v>1830</v>
      </c>
      <c r="J782" s="13" t="s">
        <v>2033</v>
      </c>
      <c r="K782" s="20" t="s">
        <v>1731</v>
      </c>
      <c r="L782" s="20" t="s">
        <v>1730</v>
      </c>
      <c r="M782" s="20" t="s">
        <v>1725</v>
      </c>
      <c r="N782" s="13" t="s">
        <v>1787</v>
      </c>
      <c r="O782" s="13" t="s">
        <v>1989</v>
      </c>
      <c r="P782" s="13" t="s">
        <v>1784</v>
      </c>
      <c r="Q782" s="12">
        <v>4</v>
      </c>
      <c r="R782" s="13" t="s">
        <v>1799</v>
      </c>
      <c r="S782" s="13" t="s">
        <v>1795</v>
      </c>
      <c r="T782" s="17">
        <v>21679</v>
      </c>
      <c r="U782" s="17">
        <v>31906</v>
      </c>
      <c r="V782" s="17">
        <v>41768</v>
      </c>
      <c r="W782" s="17" t="s">
        <v>1798</v>
      </c>
      <c r="X782" s="17" t="s">
        <v>1995</v>
      </c>
      <c r="Y782" s="13">
        <f t="shared" ca="1" si="69"/>
        <v>41346</v>
      </c>
      <c r="Z782" s="13">
        <f ca="1">RANDBETWEEN(2500,10000)</f>
        <v>5104</v>
      </c>
      <c r="AA782" s="30" t="str">
        <f t="shared" si="70"/>
        <v>Production</v>
      </c>
    </row>
    <row r="783" spans="1:27" ht="14.4" x14ac:dyDescent="0.3">
      <c r="A783" s="13">
        <v>846</v>
      </c>
      <c r="B783" s="13">
        <v>846</v>
      </c>
      <c r="C783" s="1" t="s">
        <v>959</v>
      </c>
      <c r="D783" s="13" t="s">
        <v>2032</v>
      </c>
      <c r="E783" s="13" t="str">
        <f t="shared" si="71"/>
        <v>Seth.Bauer@bnna.com</v>
      </c>
      <c r="F783" s="13" t="s">
        <v>1667</v>
      </c>
      <c r="G783" s="20" t="s">
        <v>1820</v>
      </c>
      <c r="H783" s="20" t="s">
        <v>1821</v>
      </c>
      <c r="I783" s="13" t="s">
        <v>1827</v>
      </c>
      <c r="J783" s="13" t="s">
        <v>2033</v>
      </c>
      <c r="K783" s="13" t="s">
        <v>1731</v>
      </c>
      <c r="L783" s="20" t="s">
        <v>1730</v>
      </c>
      <c r="M783" s="13" t="s">
        <v>1725</v>
      </c>
      <c r="N783" s="13" t="s">
        <v>1787</v>
      </c>
      <c r="O783" s="13" t="s">
        <v>1989</v>
      </c>
      <c r="P783" s="13" t="s">
        <v>1784</v>
      </c>
      <c r="Q783" s="12">
        <v>4</v>
      </c>
      <c r="R783" s="13" t="s">
        <v>1797</v>
      </c>
      <c r="S783" s="13" t="s">
        <v>1794</v>
      </c>
      <c r="T783" s="17">
        <v>23985</v>
      </c>
      <c r="U783" s="17">
        <v>37864</v>
      </c>
      <c r="V783" s="17">
        <v>41882</v>
      </c>
      <c r="W783" s="17" t="s">
        <v>1798</v>
      </c>
      <c r="X783" s="17" t="s">
        <v>1995</v>
      </c>
      <c r="Y783" s="13">
        <f t="shared" ca="1" si="69"/>
        <v>45701</v>
      </c>
      <c r="Z783" s="13">
        <f ca="1">RANDBETWEEN(2500,10000)</f>
        <v>3959</v>
      </c>
      <c r="AA783" s="30" t="str">
        <f t="shared" si="70"/>
        <v>Production</v>
      </c>
    </row>
    <row r="784" spans="1:27" ht="14.4" x14ac:dyDescent="0.3">
      <c r="A784" s="13">
        <v>847</v>
      </c>
      <c r="B784" s="13">
        <v>847</v>
      </c>
      <c r="C784" s="13" t="s">
        <v>1042</v>
      </c>
      <c r="D784" s="13" t="s">
        <v>2032</v>
      </c>
      <c r="E784" s="13" t="str">
        <f t="shared" si="71"/>
        <v>Ciaran. Burris@bnna.com</v>
      </c>
      <c r="F784" s="13" t="s">
        <v>1667</v>
      </c>
      <c r="G784" s="13" t="s">
        <v>1820</v>
      </c>
      <c r="H784" s="13" t="s">
        <v>1821</v>
      </c>
      <c r="I784" s="13" t="s">
        <v>1825</v>
      </c>
      <c r="J784" s="13" t="s">
        <v>2033</v>
      </c>
      <c r="K784" s="13" t="s">
        <v>1731</v>
      </c>
      <c r="L784" s="13" t="s">
        <v>1730</v>
      </c>
      <c r="M784" s="13" t="s">
        <v>1725</v>
      </c>
      <c r="N784" s="13" t="s">
        <v>1787</v>
      </c>
      <c r="O784" s="13" t="s">
        <v>1989</v>
      </c>
      <c r="P784" s="13" t="s">
        <v>1784</v>
      </c>
      <c r="Q784" s="12">
        <v>4</v>
      </c>
      <c r="R784" s="13" t="s">
        <v>1785</v>
      </c>
      <c r="S784" s="13" t="s">
        <v>1796</v>
      </c>
      <c r="T784" s="17">
        <v>22083</v>
      </c>
      <c r="U784" s="17">
        <v>33040</v>
      </c>
      <c r="V784" s="17">
        <v>41806</v>
      </c>
      <c r="W784" s="17" t="s">
        <v>1798</v>
      </c>
      <c r="X784" s="17" t="s">
        <v>1995</v>
      </c>
      <c r="Y784" s="13">
        <f t="shared" ca="1" si="69"/>
        <v>37351</v>
      </c>
      <c r="Z784" s="13">
        <f ca="1">RANDBETWEEN(2500,10000)</f>
        <v>8786</v>
      </c>
      <c r="AA784" s="30" t="str">
        <f t="shared" si="70"/>
        <v>Production</v>
      </c>
    </row>
    <row r="785" spans="1:27" ht="14.4" x14ac:dyDescent="0.3">
      <c r="A785" s="13">
        <v>848</v>
      </c>
      <c r="B785" s="13">
        <v>848</v>
      </c>
      <c r="C785" s="1" t="s">
        <v>825</v>
      </c>
      <c r="D785" s="13" t="s">
        <v>2032</v>
      </c>
      <c r="E785" s="13" t="str">
        <f t="shared" si="71"/>
        <v>Guy.lton@bnna.com</v>
      </c>
      <c r="F785" s="13" t="s">
        <v>1667</v>
      </c>
      <c r="G785" s="13" t="s">
        <v>1820</v>
      </c>
      <c r="H785" s="13" t="s">
        <v>1829</v>
      </c>
      <c r="I785" s="13" t="s">
        <v>1830</v>
      </c>
      <c r="J785" s="13" t="s">
        <v>2033</v>
      </c>
      <c r="K785" s="20" t="s">
        <v>1731</v>
      </c>
      <c r="L785" s="20" t="s">
        <v>1730</v>
      </c>
      <c r="M785" s="20" t="s">
        <v>1725</v>
      </c>
      <c r="N785" s="13" t="s">
        <v>1787</v>
      </c>
      <c r="O785" s="13" t="s">
        <v>1989</v>
      </c>
      <c r="P785" s="13" t="s">
        <v>1784</v>
      </c>
      <c r="Q785" s="12">
        <v>3</v>
      </c>
      <c r="R785" s="13" t="s">
        <v>1785</v>
      </c>
      <c r="S785" s="13" t="s">
        <v>1794</v>
      </c>
      <c r="T785" s="17">
        <v>21519</v>
      </c>
      <c r="U785" s="17">
        <v>36860</v>
      </c>
      <c r="V785" s="17">
        <v>41973</v>
      </c>
      <c r="W785" s="17" t="s">
        <v>1798</v>
      </c>
      <c r="X785" s="17" t="s">
        <v>1995</v>
      </c>
      <c r="Y785" s="13">
        <f t="shared" ca="1" si="69"/>
        <v>37377</v>
      </c>
      <c r="Z785" s="13">
        <f ca="1">RANDBETWEEN(0,3000)</f>
        <v>2127</v>
      </c>
      <c r="AA785" s="30" t="str">
        <f t="shared" si="70"/>
        <v>Production</v>
      </c>
    </row>
    <row r="786" spans="1:27" ht="14.4" x14ac:dyDescent="0.3">
      <c r="A786" s="13">
        <v>849</v>
      </c>
      <c r="B786" s="13">
        <v>849</v>
      </c>
      <c r="C786" s="1" t="s">
        <v>945</v>
      </c>
      <c r="D786" s="13" t="s">
        <v>2032</v>
      </c>
      <c r="E786" s="13" t="str">
        <f t="shared" si="71"/>
        <v>Abdul.ellers@bnna.com</v>
      </c>
      <c r="F786" s="13" t="s">
        <v>1667</v>
      </c>
      <c r="G786" s="13" t="s">
        <v>1820</v>
      </c>
      <c r="H786" s="13" t="s">
        <v>1823</v>
      </c>
      <c r="I786" s="13" t="s">
        <v>1824</v>
      </c>
      <c r="J786" s="13" t="s">
        <v>2033</v>
      </c>
      <c r="K786" s="20" t="s">
        <v>1731</v>
      </c>
      <c r="L786" s="20" t="s">
        <v>1730</v>
      </c>
      <c r="M786" s="20" t="s">
        <v>1725</v>
      </c>
      <c r="N786" s="13" t="s">
        <v>1787</v>
      </c>
      <c r="O786" s="13" t="s">
        <v>1989</v>
      </c>
      <c r="P786" s="13" t="s">
        <v>1790</v>
      </c>
      <c r="Q786" s="12">
        <v>2</v>
      </c>
      <c r="R786" s="13" t="s">
        <v>1797</v>
      </c>
      <c r="S786" s="13" t="s">
        <v>1795</v>
      </c>
      <c r="T786" s="17">
        <v>19545</v>
      </c>
      <c r="U786" s="17">
        <v>34155</v>
      </c>
      <c r="V786" s="17">
        <v>41825</v>
      </c>
      <c r="W786" s="17" t="s">
        <v>1798</v>
      </c>
      <c r="X786" s="17" t="s">
        <v>1995</v>
      </c>
      <c r="Y786" s="13">
        <f t="shared" ca="1" si="69"/>
        <v>36621</v>
      </c>
      <c r="Z786" s="13">
        <v>0</v>
      </c>
      <c r="AA786" s="30" t="str">
        <f t="shared" si="70"/>
        <v>Production</v>
      </c>
    </row>
    <row r="787" spans="1:27" ht="14.4" x14ac:dyDescent="0.3">
      <c r="A787" s="13">
        <v>850</v>
      </c>
      <c r="B787" s="13">
        <v>850</v>
      </c>
      <c r="C787" s="13" t="s">
        <v>1052</v>
      </c>
      <c r="D787" s="13" t="s">
        <v>2032</v>
      </c>
      <c r="E787" s="13" t="str">
        <f t="shared" si="71"/>
        <v>Ryder.Cooper@bnna.com</v>
      </c>
      <c r="F787" s="13" t="s">
        <v>1667</v>
      </c>
      <c r="G787" s="13" t="s">
        <v>1820</v>
      </c>
      <c r="H787" s="13" t="s">
        <v>1821</v>
      </c>
      <c r="I787" s="13" t="s">
        <v>1822</v>
      </c>
      <c r="J787" s="13" t="s">
        <v>2033</v>
      </c>
      <c r="K787" s="13" t="s">
        <v>1731</v>
      </c>
      <c r="L787" s="13" t="s">
        <v>1730</v>
      </c>
      <c r="M787" s="13" t="s">
        <v>1725</v>
      </c>
      <c r="N787" s="13" t="s">
        <v>1788</v>
      </c>
      <c r="O787" s="15" t="s">
        <v>1798</v>
      </c>
      <c r="P787" s="15" t="s">
        <v>1784</v>
      </c>
      <c r="Q787" s="12">
        <v>6</v>
      </c>
      <c r="R787" s="13" t="s">
        <v>1797</v>
      </c>
      <c r="S787" s="13" t="s">
        <v>1791</v>
      </c>
      <c r="T787" s="17">
        <v>26090</v>
      </c>
      <c r="U787" s="17">
        <v>33395</v>
      </c>
      <c r="V787" s="17">
        <v>41796</v>
      </c>
      <c r="W787" s="17" t="s">
        <v>1798</v>
      </c>
      <c r="X787" s="17" t="s">
        <v>1991</v>
      </c>
      <c r="Y787" s="13">
        <f ca="1">RANDBETWEEN(75000,125000)</f>
        <v>83316</v>
      </c>
      <c r="Z787" s="13">
        <f ca="1">RANDBETWEEN(5000,25000)</f>
        <v>9403</v>
      </c>
      <c r="AA787" s="30" t="str">
        <f t="shared" si="70"/>
        <v>Production</v>
      </c>
    </row>
    <row r="788" spans="1:27" ht="14.4" x14ac:dyDescent="0.3">
      <c r="A788" s="13">
        <v>851</v>
      </c>
      <c r="B788" s="13">
        <v>851</v>
      </c>
      <c r="C788" s="13" t="s">
        <v>236</v>
      </c>
      <c r="D788" s="13" t="s">
        <v>2032</v>
      </c>
      <c r="E788" s="13" t="str">
        <f t="shared" si="71"/>
        <v>Bertil.rskjöld@bnna.com</v>
      </c>
      <c r="F788" s="13" t="s">
        <v>1667</v>
      </c>
      <c r="G788" s="13" t="s">
        <v>1820</v>
      </c>
      <c r="H788" s="13" t="s">
        <v>1823</v>
      </c>
      <c r="I788" s="13" t="s">
        <v>1824</v>
      </c>
      <c r="J788" s="13" t="s">
        <v>2033</v>
      </c>
      <c r="K788" s="20" t="s">
        <v>1731</v>
      </c>
      <c r="L788" s="20" t="s">
        <v>1730</v>
      </c>
      <c r="M788" s="20" t="s">
        <v>1725</v>
      </c>
      <c r="N788" s="13" t="s">
        <v>1787</v>
      </c>
      <c r="O788" s="13" t="s">
        <v>1989</v>
      </c>
      <c r="P788" s="13" t="s">
        <v>1784</v>
      </c>
      <c r="Q788" s="12">
        <v>3</v>
      </c>
      <c r="R788" s="13" t="s">
        <v>1797</v>
      </c>
      <c r="S788" s="13" t="s">
        <v>1794</v>
      </c>
      <c r="T788" s="17">
        <v>23725</v>
      </c>
      <c r="U788" s="17">
        <v>36143</v>
      </c>
      <c r="V788" s="17">
        <v>41987</v>
      </c>
      <c r="W788" s="17" t="s">
        <v>1798</v>
      </c>
      <c r="X788" s="17" t="s">
        <v>1994</v>
      </c>
      <c r="Y788" s="13">
        <f t="shared" ref="Y788:Y802" ca="1" si="72">RANDBETWEEN(35000,65000)</f>
        <v>62952</v>
      </c>
      <c r="Z788" s="13">
        <f ca="1">RANDBETWEEN(0,3000)</f>
        <v>1527</v>
      </c>
      <c r="AA788" s="30" t="str">
        <f t="shared" si="70"/>
        <v>Production</v>
      </c>
    </row>
    <row r="789" spans="1:27" ht="14.4" x14ac:dyDescent="0.3">
      <c r="A789" s="13">
        <v>852</v>
      </c>
      <c r="B789" s="13">
        <v>852</v>
      </c>
      <c r="C789" s="13" t="s">
        <v>65</v>
      </c>
      <c r="D789" s="13" t="s">
        <v>2032</v>
      </c>
      <c r="E789" s="13" t="str">
        <f t="shared" si="71"/>
        <v>Oliver.Roberts@bnna.com</v>
      </c>
      <c r="F789" s="13" t="s">
        <v>1667</v>
      </c>
      <c r="G789" s="13" t="s">
        <v>1820</v>
      </c>
      <c r="H789" s="13" t="s">
        <v>1823</v>
      </c>
      <c r="I789" s="13" t="s">
        <v>1824</v>
      </c>
      <c r="J789" s="13" t="s">
        <v>2033</v>
      </c>
      <c r="K789" s="20" t="s">
        <v>1731</v>
      </c>
      <c r="L789" s="20" t="s">
        <v>1730</v>
      </c>
      <c r="M789" s="20" t="s">
        <v>1725</v>
      </c>
      <c r="N789" s="13" t="s">
        <v>1787</v>
      </c>
      <c r="O789" s="13" t="s">
        <v>1989</v>
      </c>
      <c r="P789" s="13" t="s">
        <v>1784</v>
      </c>
      <c r="Q789" s="12">
        <v>4</v>
      </c>
      <c r="R789" s="13" t="s">
        <v>1797</v>
      </c>
      <c r="S789" s="13" t="s">
        <v>1795</v>
      </c>
      <c r="T789" s="17">
        <v>24776</v>
      </c>
      <c r="U789" s="17">
        <v>40847</v>
      </c>
      <c r="V789" s="17">
        <v>41943</v>
      </c>
      <c r="W789" s="17" t="s">
        <v>1798</v>
      </c>
      <c r="X789" s="17" t="s">
        <v>1991</v>
      </c>
      <c r="Y789" s="13">
        <f t="shared" ca="1" si="72"/>
        <v>57673</v>
      </c>
      <c r="Z789" s="13">
        <f ca="1">RANDBETWEEN(2500,10000)</f>
        <v>4451</v>
      </c>
      <c r="AA789" s="30" t="str">
        <f t="shared" si="70"/>
        <v>Production</v>
      </c>
    </row>
    <row r="790" spans="1:27" ht="14.4" x14ac:dyDescent="0.3">
      <c r="A790" s="13">
        <v>853</v>
      </c>
      <c r="B790" s="13">
        <v>853</v>
      </c>
      <c r="C790" s="1" t="s">
        <v>1360</v>
      </c>
      <c r="D790" s="13" t="s">
        <v>2032</v>
      </c>
      <c r="E790" s="13" t="str">
        <f t="shared" si="71"/>
        <v>Ira.elez@bnna.com</v>
      </c>
      <c r="F790" s="13" t="s">
        <v>1667</v>
      </c>
      <c r="G790" s="13" t="s">
        <v>1820</v>
      </c>
      <c r="H790" s="13" t="s">
        <v>1821</v>
      </c>
      <c r="I790" s="13" t="s">
        <v>1827</v>
      </c>
      <c r="J790" s="13" t="s">
        <v>2033</v>
      </c>
      <c r="K790" s="13" t="s">
        <v>1731</v>
      </c>
      <c r="L790" s="13" t="s">
        <v>1730</v>
      </c>
      <c r="M790" s="13" t="s">
        <v>1725</v>
      </c>
      <c r="N790" s="13" t="s">
        <v>1787</v>
      </c>
      <c r="O790" s="13" t="s">
        <v>1989</v>
      </c>
      <c r="P790" s="13" t="s">
        <v>1784</v>
      </c>
      <c r="Q790" s="12">
        <v>3</v>
      </c>
      <c r="R790" s="13" t="s">
        <v>1799</v>
      </c>
      <c r="S790" s="13" t="s">
        <v>1795</v>
      </c>
      <c r="T790" s="17">
        <v>20313</v>
      </c>
      <c r="U790" s="17">
        <v>33462</v>
      </c>
      <c r="V790" s="17">
        <v>41863</v>
      </c>
      <c r="W790" s="17" t="s">
        <v>1798</v>
      </c>
      <c r="X790" s="17" t="s">
        <v>1996</v>
      </c>
      <c r="Y790" s="13">
        <f t="shared" ca="1" si="72"/>
        <v>57039</v>
      </c>
      <c r="Z790" s="13">
        <f ca="1">RANDBETWEEN(0,3000)</f>
        <v>2906</v>
      </c>
      <c r="AA790" s="30" t="str">
        <f t="shared" si="70"/>
        <v>Production</v>
      </c>
    </row>
    <row r="791" spans="1:27" ht="14.4" x14ac:dyDescent="0.3">
      <c r="A791" s="13">
        <v>854</v>
      </c>
      <c r="B791" s="13">
        <v>854</v>
      </c>
      <c r="C791" s="1" t="s">
        <v>1481</v>
      </c>
      <c r="D791" s="13" t="s">
        <v>2032</v>
      </c>
      <c r="E791" s="13" t="str">
        <f t="shared" si="71"/>
        <v>Reed.olden@bnna.com</v>
      </c>
      <c r="F791" s="13" t="s">
        <v>1667</v>
      </c>
      <c r="G791" s="20" t="s">
        <v>1820</v>
      </c>
      <c r="H791" s="20" t="s">
        <v>1833</v>
      </c>
      <c r="I791" s="13" t="s">
        <v>1836</v>
      </c>
      <c r="J791" s="13" t="s">
        <v>2033</v>
      </c>
      <c r="K791" s="13" t="s">
        <v>1731</v>
      </c>
      <c r="L791" s="13" t="s">
        <v>1730</v>
      </c>
      <c r="M791" s="13" t="s">
        <v>1725</v>
      </c>
      <c r="N791" s="13" t="s">
        <v>1787</v>
      </c>
      <c r="O791" s="15" t="s">
        <v>1989</v>
      </c>
      <c r="P791" s="13" t="s">
        <v>1790</v>
      </c>
      <c r="Q791" s="12">
        <f ca="1">RANDBETWEEN(1,2)</f>
        <v>2</v>
      </c>
      <c r="R791" s="13" t="s">
        <v>1800</v>
      </c>
      <c r="S791" s="13" t="s">
        <v>1791</v>
      </c>
      <c r="T791" s="17">
        <v>25673</v>
      </c>
      <c r="U791" s="17">
        <v>35535</v>
      </c>
      <c r="V791" s="17">
        <v>41744</v>
      </c>
      <c r="W791" s="17" t="s">
        <v>1798</v>
      </c>
      <c r="X791" s="17" t="s">
        <v>1996</v>
      </c>
      <c r="Y791" s="13">
        <f t="shared" ca="1" si="72"/>
        <v>62605</v>
      </c>
      <c r="Z791" s="13">
        <v>0</v>
      </c>
      <c r="AA791" s="30" t="str">
        <f t="shared" si="70"/>
        <v>Production</v>
      </c>
    </row>
    <row r="792" spans="1:27" ht="14.4" x14ac:dyDescent="0.3">
      <c r="A792" s="13">
        <v>855</v>
      </c>
      <c r="B792" s="13">
        <v>855</v>
      </c>
      <c r="C792" s="1" t="s">
        <v>1347</v>
      </c>
      <c r="D792" s="13" t="s">
        <v>2032</v>
      </c>
      <c r="E792" s="13" t="str">
        <f t="shared" si="71"/>
        <v>Isaiah. Larson@bnna.com</v>
      </c>
      <c r="F792" s="13" t="s">
        <v>1667</v>
      </c>
      <c r="G792" s="20" t="s">
        <v>1820</v>
      </c>
      <c r="H792" s="20" t="s">
        <v>1821</v>
      </c>
      <c r="I792" s="13" t="s">
        <v>1825</v>
      </c>
      <c r="J792" s="13" t="s">
        <v>2033</v>
      </c>
      <c r="K792" s="13" t="s">
        <v>1731</v>
      </c>
      <c r="L792" s="13" t="s">
        <v>1730</v>
      </c>
      <c r="M792" s="13" t="s">
        <v>1725</v>
      </c>
      <c r="N792" s="13" t="s">
        <v>1787</v>
      </c>
      <c r="O792" s="13" t="s">
        <v>1989</v>
      </c>
      <c r="P792" s="13" t="s">
        <v>1784</v>
      </c>
      <c r="Q792" s="12">
        <v>3</v>
      </c>
      <c r="R792" s="13" t="s">
        <v>1799</v>
      </c>
      <c r="S792" s="13" t="s">
        <v>1794</v>
      </c>
      <c r="T792" s="17">
        <v>22213</v>
      </c>
      <c r="U792" s="17">
        <v>39379</v>
      </c>
      <c r="V792" s="17">
        <v>41936</v>
      </c>
      <c r="W792" s="17" t="s">
        <v>1798</v>
      </c>
      <c r="X792" s="17" t="s">
        <v>1996</v>
      </c>
      <c r="Y792" s="13">
        <f t="shared" ca="1" si="72"/>
        <v>48908</v>
      </c>
      <c r="Z792" s="13">
        <f ca="1">RANDBETWEEN(0,3000)</f>
        <v>1331</v>
      </c>
      <c r="AA792" s="30" t="str">
        <f t="shared" si="70"/>
        <v>Production</v>
      </c>
    </row>
    <row r="793" spans="1:27" ht="14.4" x14ac:dyDescent="0.3">
      <c r="A793" s="13">
        <v>856</v>
      </c>
      <c r="B793" s="13">
        <v>856</v>
      </c>
      <c r="C793" s="13" t="s">
        <v>1207</v>
      </c>
      <c r="D793" s="13" t="s">
        <v>2032</v>
      </c>
      <c r="E793" s="13" t="str">
        <f t="shared" si="71"/>
        <v>Inez.Hogan@bnna.com</v>
      </c>
      <c r="F793" s="13" t="s">
        <v>1668</v>
      </c>
      <c r="G793" s="13" t="s">
        <v>1820</v>
      </c>
      <c r="H793" s="13" t="s">
        <v>1821</v>
      </c>
      <c r="I793" s="13" t="s">
        <v>1825</v>
      </c>
      <c r="J793" s="13" t="s">
        <v>2033</v>
      </c>
      <c r="K793" s="13" t="s">
        <v>1731</v>
      </c>
      <c r="L793" s="13" t="s">
        <v>1730</v>
      </c>
      <c r="M793" s="13" t="s">
        <v>1725</v>
      </c>
      <c r="N793" s="13" t="s">
        <v>1787</v>
      </c>
      <c r="O793" s="13" t="s">
        <v>1989</v>
      </c>
      <c r="P793" s="13" t="s">
        <v>1790</v>
      </c>
      <c r="Q793" s="12">
        <v>2</v>
      </c>
      <c r="R793" s="13" t="s">
        <v>1799</v>
      </c>
      <c r="S793" s="13" t="s">
        <v>1793</v>
      </c>
      <c r="T793" s="17">
        <v>24354</v>
      </c>
      <c r="U793" s="17">
        <v>41156</v>
      </c>
      <c r="V793" s="17">
        <v>41886</v>
      </c>
      <c r="W793" s="17" t="s">
        <v>1798</v>
      </c>
      <c r="X793" s="17" t="s">
        <v>1991</v>
      </c>
      <c r="Y793" s="13">
        <f t="shared" ca="1" si="72"/>
        <v>63847</v>
      </c>
      <c r="Z793" s="13">
        <v>0</v>
      </c>
      <c r="AA793" s="30" t="str">
        <f t="shared" si="70"/>
        <v>Production</v>
      </c>
    </row>
    <row r="794" spans="1:27" ht="14.4" x14ac:dyDescent="0.3">
      <c r="A794" s="13">
        <v>857</v>
      </c>
      <c r="B794" s="13">
        <v>857</v>
      </c>
      <c r="C794" s="13" t="s">
        <v>399</v>
      </c>
      <c r="D794" s="13" t="s">
        <v>2032</v>
      </c>
      <c r="E794" s="13" t="str">
        <f t="shared" si="71"/>
        <v>Emile.urnier@bnna.com</v>
      </c>
      <c r="F794" s="13" t="s">
        <v>1668</v>
      </c>
      <c r="G794" s="20" t="s">
        <v>1820</v>
      </c>
      <c r="H794" s="20" t="s">
        <v>1833</v>
      </c>
      <c r="I794" s="13" t="s">
        <v>1836</v>
      </c>
      <c r="J794" s="13" t="s">
        <v>2033</v>
      </c>
      <c r="K794" s="13" t="s">
        <v>1731</v>
      </c>
      <c r="L794" s="13" t="s">
        <v>1730</v>
      </c>
      <c r="M794" s="13" t="s">
        <v>1725</v>
      </c>
      <c r="N794" s="13" t="s">
        <v>1787</v>
      </c>
      <c r="O794" s="15" t="s">
        <v>1989</v>
      </c>
      <c r="P794" s="13" t="s">
        <v>1790</v>
      </c>
      <c r="Q794" s="12">
        <f ca="1">RANDBETWEEN(1,2)</f>
        <v>1</v>
      </c>
      <c r="R794" s="13" t="s">
        <v>1799</v>
      </c>
      <c r="S794" s="13" t="s">
        <v>1795</v>
      </c>
      <c r="T794" s="17">
        <v>22828</v>
      </c>
      <c r="U794" s="17">
        <v>35247</v>
      </c>
      <c r="V794" s="17">
        <v>41821</v>
      </c>
      <c r="W794" s="17" t="s">
        <v>1798</v>
      </c>
      <c r="X794" s="17" t="s">
        <v>1991</v>
      </c>
      <c r="Y794" s="13">
        <f t="shared" ca="1" si="72"/>
        <v>37803</v>
      </c>
      <c r="Z794" s="13">
        <v>0</v>
      </c>
      <c r="AA794" s="30" t="str">
        <f t="shared" si="70"/>
        <v>Production</v>
      </c>
    </row>
    <row r="795" spans="1:27" ht="14.4" x14ac:dyDescent="0.3">
      <c r="A795" s="13">
        <v>858</v>
      </c>
      <c r="B795" s="13">
        <v>858</v>
      </c>
      <c r="C795" s="1" t="s">
        <v>1138</v>
      </c>
      <c r="D795" s="13" t="s">
        <v>2032</v>
      </c>
      <c r="E795" s="13" t="str">
        <f t="shared" si="71"/>
        <v>Andrew.Schultz@bnna.com</v>
      </c>
      <c r="F795" s="13" t="s">
        <v>1667</v>
      </c>
      <c r="G795" s="13" t="s">
        <v>1820</v>
      </c>
      <c r="H795" s="13" t="s">
        <v>1821</v>
      </c>
      <c r="I795" s="13" t="s">
        <v>1827</v>
      </c>
      <c r="J795" s="13" t="s">
        <v>2033</v>
      </c>
      <c r="K795" s="13" t="s">
        <v>1731</v>
      </c>
      <c r="L795" s="13" t="s">
        <v>1730</v>
      </c>
      <c r="M795" s="13" t="s">
        <v>1725</v>
      </c>
      <c r="N795" s="13" t="s">
        <v>1787</v>
      </c>
      <c r="O795" s="13" t="s">
        <v>1989</v>
      </c>
      <c r="P795" s="13" t="s">
        <v>1784</v>
      </c>
      <c r="Q795" s="12">
        <v>3</v>
      </c>
      <c r="R795" s="13" t="s">
        <v>1799</v>
      </c>
      <c r="S795" s="13" t="s">
        <v>1795</v>
      </c>
      <c r="T795" s="17">
        <v>23391</v>
      </c>
      <c r="U795" s="17">
        <v>33253</v>
      </c>
      <c r="V795" s="17">
        <v>41654</v>
      </c>
      <c r="W795" s="17" t="s">
        <v>1798</v>
      </c>
      <c r="X795" s="17" t="s">
        <v>1991</v>
      </c>
      <c r="Y795" s="13">
        <f t="shared" ca="1" si="72"/>
        <v>40264</v>
      </c>
      <c r="Z795" s="13">
        <f ca="1">RANDBETWEEN(0,3000)</f>
        <v>2453</v>
      </c>
      <c r="AA795" s="30" t="str">
        <f t="shared" si="70"/>
        <v>Production</v>
      </c>
    </row>
    <row r="796" spans="1:27" ht="14.4" x14ac:dyDescent="0.3">
      <c r="A796" s="13">
        <v>859</v>
      </c>
      <c r="B796" s="13">
        <v>859</v>
      </c>
      <c r="C796" s="1" t="s">
        <v>819</v>
      </c>
      <c r="D796" s="13" t="s">
        <v>2032</v>
      </c>
      <c r="E796" s="13" t="str">
        <f t="shared" si="71"/>
        <v>Gabriel.lexander@bnna.com</v>
      </c>
      <c r="F796" s="13" t="s">
        <v>1667</v>
      </c>
      <c r="G796" s="13" t="s">
        <v>1820</v>
      </c>
      <c r="H796" s="13" t="s">
        <v>1823</v>
      </c>
      <c r="I796" s="13" t="s">
        <v>1824</v>
      </c>
      <c r="J796" s="13" t="s">
        <v>2033</v>
      </c>
      <c r="K796" s="20" t="s">
        <v>1731</v>
      </c>
      <c r="L796" s="20" t="s">
        <v>1730</v>
      </c>
      <c r="M796" s="20" t="s">
        <v>1725</v>
      </c>
      <c r="N796" s="13" t="s">
        <v>1787</v>
      </c>
      <c r="O796" s="13" t="s">
        <v>1989</v>
      </c>
      <c r="P796" s="13" t="s">
        <v>1784</v>
      </c>
      <c r="Q796" s="12">
        <v>4</v>
      </c>
      <c r="R796" s="13" t="s">
        <v>1799</v>
      </c>
      <c r="S796" s="13" t="s">
        <v>1795</v>
      </c>
      <c r="T796" s="17">
        <v>26087</v>
      </c>
      <c r="U796" s="17">
        <v>34488</v>
      </c>
      <c r="V796" s="17">
        <v>41793</v>
      </c>
      <c r="W796" s="17" t="s">
        <v>1798</v>
      </c>
      <c r="X796" s="17" t="s">
        <v>1991</v>
      </c>
      <c r="Y796" s="13">
        <f t="shared" ca="1" si="72"/>
        <v>63093</v>
      </c>
      <c r="Z796" s="13">
        <f ca="1">RANDBETWEEN(2500,10000)</f>
        <v>5984</v>
      </c>
      <c r="AA796" s="30" t="str">
        <f t="shared" si="70"/>
        <v>Production</v>
      </c>
    </row>
    <row r="797" spans="1:27" ht="14.4" x14ac:dyDescent="0.3">
      <c r="A797" s="13">
        <v>860</v>
      </c>
      <c r="B797" s="13">
        <v>860</v>
      </c>
      <c r="C797" s="13" t="s">
        <v>419</v>
      </c>
      <c r="D797" s="13" t="s">
        <v>2032</v>
      </c>
      <c r="E797" s="13" t="str">
        <f t="shared" si="71"/>
        <v>Francine.ine Cross@bnna.com</v>
      </c>
      <c r="F797" s="13" t="s">
        <v>1668</v>
      </c>
      <c r="G797" s="13" t="s">
        <v>1820</v>
      </c>
      <c r="H797" s="13" t="s">
        <v>1821</v>
      </c>
      <c r="I797" s="13" t="s">
        <v>1825</v>
      </c>
      <c r="J797" s="13" t="s">
        <v>2033</v>
      </c>
      <c r="K797" s="13" t="s">
        <v>1731</v>
      </c>
      <c r="L797" s="13" t="s">
        <v>1730</v>
      </c>
      <c r="M797" s="13" t="s">
        <v>1725</v>
      </c>
      <c r="N797" s="13" t="s">
        <v>1787</v>
      </c>
      <c r="O797" s="13" t="s">
        <v>1989</v>
      </c>
      <c r="P797" s="13" t="s">
        <v>1784</v>
      </c>
      <c r="Q797" s="12">
        <v>3</v>
      </c>
      <c r="R797" s="13" t="s">
        <v>1785</v>
      </c>
      <c r="S797" s="13" t="s">
        <v>1795</v>
      </c>
      <c r="T797" s="17">
        <v>24810</v>
      </c>
      <c r="U797" s="17">
        <v>32481</v>
      </c>
      <c r="V797" s="17">
        <v>41977</v>
      </c>
      <c r="W797" s="17" t="s">
        <v>1798</v>
      </c>
      <c r="X797" s="17" t="s">
        <v>1991</v>
      </c>
      <c r="Y797" s="13">
        <f t="shared" ca="1" si="72"/>
        <v>54677</v>
      </c>
      <c r="Z797" s="13">
        <f ca="1">RANDBETWEEN(0,3000)</f>
        <v>1628</v>
      </c>
      <c r="AA797" s="30" t="str">
        <f t="shared" si="70"/>
        <v>Production</v>
      </c>
    </row>
    <row r="798" spans="1:27" ht="14.4" x14ac:dyDescent="0.3">
      <c r="A798" s="13">
        <v>861</v>
      </c>
      <c r="B798" s="13">
        <v>861</v>
      </c>
      <c r="C798" s="1" t="s">
        <v>930</v>
      </c>
      <c r="D798" s="13" t="s">
        <v>2032</v>
      </c>
      <c r="E798" s="13" t="str">
        <f t="shared" si="71"/>
        <v>Branden.den Page@bnna.com</v>
      </c>
      <c r="F798" s="13" t="s">
        <v>1667</v>
      </c>
      <c r="G798" s="20" t="s">
        <v>1820</v>
      </c>
      <c r="H798" s="20" t="s">
        <v>1833</v>
      </c>
      <c r="I798" s="13" t="s">
        <v>1836</v>
      </c>
      <c r="J798" s="13" t="s">
        <v>2033</v>
      </c>
      <c r="K798" s="13" t="s">
        <v>1731</v>
      </c>
      <c r="L798" s="13" t="s">
        <v>1730</v>
      </c>
      <c r="M798" s="13" t="s">
        <v>1725</v>
      </c>
      <c r="N798" s="13" t="s">
        <v>1787</v>
      </c>
      <c r="O798" s="15" t="s">
        <v>1989</v>
      </c>
      <c r="P798" s="13" t="s">
        <v>1790</v>
      </c>
      <c r="Q798" s="12">
        <f ca="1">RANDBETWEEN(1,2)</f>
        <v>1</v>
      </c>
      <c r="R798" s="13" t="s">
        <v>1785</v>
      </c>
      <c r="S798" s="13" t="s">
        <v>1791</v>
      </c>
      <c r="T798" s="17">
        <v>21615</v>
      </c>
      <c r="U798" s="17">
        <v>38782</v>
      </c>
      <c r="V798" s="17">
        <v>41704</v>
      </c>
      <c r="W798" s="17" t="s">
        <v>1798</v>
      </c>
      <c r="X798" s="17" t="s">
        <v>1997</v>
      </c>
      <c r="Y798" s="13">
        <f t="shared" ca="1" si="72"/>
        <v>36761</v>
      </c>
      <c r="Z798" s="13">
        <v>0</v>
      </c>
      <c r="AA798" s="30" t="str">
        <f t="shared" si="70"/>
        <v>Production</v>
      </c>
    </row>
    <row r="799" spans="1:27" ht="14.4" x14ac:dyDescent="0.3">
      <c r="A799" s="13">
        <v>862</v>
      </c>
      <c r="B799" s="13">
        <v>862</v>
      </c>
      <c r="C799" s="1" t="s">
        <v>1612</v>
      </c>
      <c r="D799" s="13" t="s">
        <v>2032</v>
      </c>
      <c r="E799" s="13" t="str">
        <f t="shared" si="71"/>
        <v>Zephr.eppard@bnna.com</v>
      </c>
      <c r="F799" s="13" t="s">
        <v>1668</v>
      </c>
      <c r="G799" s="13" t="s">
        <v>1820</v>
      </c>
      <c r="H799" s="13" t="s">
        <v>1823</v>
      </c>
      <c r="I799" s="13" t="s">
        <v>1824</v>
      </c>
      <c r="J799" s="13" t="s">
        <v>2033</v>
      </c>
      <c r="K799" s="20" t="s">
        <v>1731</v>
      </c>
      <c r="L799" s="20" t="s">
        <v>1730</v>
      </c>
      <c r="M799" s="20" t="s">
        <v>1725</v>
      </c>
      <c r="N799" s="13" t="s">
        <v>1787</v>
      </c>
      <c r="O799" s="13" t="s">
        <v>1989</v>
      </c>
      <c r="P799" s="13" t="s">
        <v>1784</v>
      </c>
      <c r="Q799" s="12">
        <v>3</v>
      </c>
      <c r="R799" s="13" t="s">
        <v>1785</v>
      </c>
      <c r="S799" s="13" t="s">
        <v>1795</v>
      </c>
      <c r="T799" s="17">
        <v>21311</v>
      </c>
      <c r="U799" s="17">
        <v>37747</v>
      </c>
      <c r="V799" s="17">
        <v>41765</v>
      </c>
      <c r="W799" s="17" t="s">
        <v>1798</v>
      </c>
      <c r="X799" s="17" t="s">
        <v>1997</v>
      </c>
      <c r="Y799" s="13">
        <f t="shared" ca="1" si="72"/>
        <v>51240</v>
      </c>
      <c r="Z799" s="13">
        <f ca="1">RANDBETWEEN(0,3000)</f>
        <v>1074</v>
      </c>
      <c r="AA799" s="30" t="str">
        <f t="shared" si="70"/>
        <v>Production</v>
      </c>
    </row>
    <row r="800" spans="1:27" ht="14.4" x14ac:dyDescent="0.3">
      <c r="A800" s="13">
        <v>863</v>
      </c>
      <c r="B800" s="13">
        <v>863</v>
      </c>
      <c r="C800" s="13" t="s">
        <v>1044</v>
      </c>
      <c r="D800" s="13" t="s">
        <v>2032</v>
      </c>
      <c r="E800" s="13" t="str">
        <f t="shared" si="71"/>
        <v>Bradley.ey Hogan@bnna.com</v>
      </c>
      <c r="F800" s="13" t="s">
        <v>1667</v>
      </c>
      <c r="G800" s="13" t="s">
        <v>1820</v>
      </c>
      <c r="H800" s="13" t="s">
        <v>1823</v>
      </c>
      <c r="I800" s="13" t="s">
        <v>1824</v>
      </c>
      <c r="J800" s="13" t="s">
        <v>2033</v>
      </c>
      <c r="K800" s="20" t="s">
        <v>1731</v>
      </c>
      <c r="L800" s="20" t="s">
        <v>1730</v>
      </c>
      <c r="M800" s="20" t="s">
        <v>1725</v>
      </c>
      <c r="N800" s="13" t="s">
        <v>1787</v>
      </c>
      <c r="O800" s="13" t="s">
        <v>1989</v>
      </c>
      <c r="P800" s="13" t="s">
        <v>1790</v>
      </c>
      <c r="Q800" s="12">
        <v>2</v>
      </c>
      <c r="R800" s="13" t="s">
        <v>1785</v>
      </c>
      <c r="S800" s="13" t="s">
        <v>1792</v>
      </c>
      <c r="T800" s="17">
        <v>23314</v>
      </c>
      <c r="U800" s="17">
        <v>39751</v>
      </c>
      <c r="V800" s="17">
        <v>41942</v>
      </c>
      <c r="W800" s="17" t="s">
        <v>1798</v>
      </c>
      <c r="X800" s="17" t="s">
        <v>1997</v>
      </c>
      <c r="Y800" s="13">
        <f t="shared" ca="1" si="72"/>
        <v>60795</v>
      </c>
      <c r="Z800" s="13">
        <v>0</v>
      </c>
      <c r="AA800" s="30" t="str">
        <f t="shared" si="70"/>
        <v>Production</v>
      </c>
    </row>
    <row r="801" spans="1:27" ht="14.4" x14ac:dyDescent="0.3">
      <c r="A801" s="13">
        <v>864</v>
      </c>
      <c r="B801" s="13">
        <v>864</v>
      </c>
      <c r="C801" s="1" t="s">
        <v>889</v>
      </c>
      <c r="D801" s="13" t="s">
        <v>2032</v>
      </c>
      <c r="E801" s="13" t="str">
        <f t="shared" si="71"/>
        <v>Chaney. Taylor@bnna.com</v>
      </c>
      <c r="F801" s="13" t="s">
        <v>1667</v>
      </c>
      <c r="G801" s="13" t="s">
        <v>1820</v>
      </c>
      <c r="H801" s="13" t="s">
        <v>1821</v>
      </c>
      <c r="I801" s="13" t="s">
        <v>1827</v>
      </c>
      <c r="J801" s="13" t="s">
        <v>2033</v>
      </c>
      <c r="K801" s="13" t="s">
        <v>1731</v>
      </c>
      <c r="L801" s="20" t="s">
        <v>1730</v>
      </c>
      <c r="M801" s="13" t="s">
        <v>1725</v>
      </c>
      <c r="N801" s="13" t="s">
        <v>1787</v>
      </c>
      <c r="O801" s="13" t="s">
        <v>1989</v>
      </c>
      <c r="P801" s="13" t="s">
        <v>1784</v>
      </c>
      <c r="Q801" s="12">
        <v>3</v>
      </c>
      <c r="R801" s="13" t="s">
        <v>1785</v>
      </c>
      <c r="S801" s="13" t="s">
        <v>1795</v>
      </c>
      <c r="T801" s="17">
        <v>31062</v>
      </c>
      <c r="U801" s="17">
        <v>40923</v>
      </c>
      <c r="V801" s="17">
        <v>41654</v>
      </c>
      <c r="W801" s="17" t="s">
        <v>1989</v>
      </c>
      <c r="X801" s="17" t="s">
        <v>1997</v>
      </c>
      <c r="Y801" s="13">
        <f t="shared" ca="1" si="72"/>
        <v>41968</v>
      </c>
      <c r="Z801" s="13">
        <f ca="1">RANDBETWEEN(0,3000)</f>
        <v>2275</v>
      </c>
      <c r="AA801" s="30" t="str">
        <f t="shared" si="70"/>
        <v>Production</v>
      </c>
    </row>
    <row r="802" spans="1:27" ht="14.4" x14ac:dyDescent="0.3">
      <c r="A802" s="13">
        <v>865</v>
      </c>
      <c r="B802" s="13">
        <v>865</v>
      </c>
      <c r="C802" s="13" t="s">
        <v>1195</v>
      </c>
      <c r="D802" s="13" t="s">
        <v>2032</v>
      </c>
      <c r="E802" s="13" t="str">
        <f t="shared" si="71"/>
        <v>Patience.Davenport@bnna.com</v>
      </c>
      <c r="F802" s="13" t="s">
        <v>1668</v>
      </c>
      <c r="G802" s="13" t="s">
        <v>1820</v>
      </c>
      <c r="H802" s="13" t="s">
        <v>1821</v>
      </c>
      <c r="I802" s="13" t="s">
        <v>1827</v>
      </c>
      <c r="J802" s="13" t="s">
        <v>2033</v>
      </c>
      <c r="K802" s="13" t="s">
        <v>1731</v>
      </c>
      <c r="L802" s="20" t="s">
        <v>1730</v>
      </c>
      <c r="M802" s="13" t="s">
        <v>1725</v>
      </c>
      <c r="N802" s="13" t="s">
        <v>1787</v>
      </c>
      <c r="O802" s="13" t="s">
        <v>1989</v>
      </c>
      <c r="P802" s="13" t="s">
        <v>1784</v>
      </c>
      <c r="Q802" s="12">
        <v>4</v>
      </c>
      <c r="R802" s="13" t="s">
        <v>1785</v>
      </c>
      <c r="S802" s="13" t="s">
        <v>1796</v>
      </c>
      <c r="T802" s="17">
        <v>26796</v>
      </c>
      <c r="U802" s="17">
        <v>41041</v>
      </c>
      <c r="V802" s="17">
        <v>41771</v>
      </c>
      <c r="W802" s="17" t="s">
        <v>1798</v>
      </c>
      <c r="X802" s="17" t="s">
        <v>1997</v>
      </c>
      <c r="Y802" s="13">
        <f t="shared" ca="1" si="72"/>
        <v>38702</v>
      </c>
      <c r="Z802" s="13">
        <f ca="1">RANDBETWEEN(2500,10000)</f>
        <v>4052</v>
      </c>
      <c r="AA802" s="30" t="str">
        <f t="shared" si="70"/>
        <v>Production</v>
      </c>
    </row>
    <row r="803" spans="1:27" ht="14.4" x14ac:dyDescent="0.3">
      <c r="A803" s="13">
        <v>866</v>
      </c>
      <c r="B803" s="13">
        <v>866</v>
      </c>
      <c r="C803" s="13" t="s">
        <v>441</v>
      </c>
      <c r="D803" s="13" t="s">
        <v>2032</v>
      </c>
      <c r="E803" s="13" t="str">
        <f t="shared" si="71"/>
        <v>Ginette.tte Hill@bnna.com</v>
      </c>
      <c r="F803" s="13" t="s">
        <v>1668</v>
      </c>
      <c r="G803" s="13" t="s">
        <v>1820</v>
      </c>
      <c r="H803" s="13" t="s">
        <v>1821</v>
      </c>
      <c r="I803" s="13" t="s">
        <v>1822</v>
      </c>
      <c r="J803" s="13" t="s">
        <v>2033</v>
      </c>
      <c r="K803" s="13" t="s">
        <v>1731</v>
      </c>
      <c r="L803" s="13" t="s">
        <v>1730</v>
      </c>
      <c r="M803" s="13" t="s">
        <v>1725</v>
      </c>
      <c r="N803" s="13" t="s">
        <v>1788</v>
      </c>
      <c r="O803" s="15" t="s">
        <v>1798</v>
      </c>
      <c r="P803" s="15" t="s">
        <v>1784</v>
      </c>
      <c r="Q803" s="12">
        <v>6</v>
      </c>
      <c r="R803" s="13" t="s">
        <v>1785</v>
      </c>
      <c r="S803" s="13" t="s">
        <v>1795</v>
      </c>
      <c r="T803" s="17">
        <v>21695</v>
      </c>
      <c r="U803" s="17">
        <v>32653</v>
      </c>
      <c r="V803" s="17">
        <v>41784</v>
      </c>
      <c r="W803" s="17" t="s">
        <v>1989</v>
      </c>
      <c r="X803" s="17" t="s">
        <v>1997</v>
      </c>
      <c r="Y803" s="13">
        <f ca="1">RANDBETWEEN(75000,125000)</f>
        <v>81864</v>
      </c>
      <c r="Z803" s="13">
        <f ca="1">RANDBETWEEN(5000,25000)</f>
        <v>9926</v>
      </c>
      <c r="AA803" s="30" t="str">
        <f t="shared" si="70"/>
        <v>Production</v>
      </c>
    </row>
    <row r="804" spans="1:27" ht="14.4" x14ac:dyDescent="0.3">
      <c r="A804" s="13">
        <v>867</v>
      </c>
      <c r="B804" s="13">
        <v>867</v>
      </c>
      <c r="C804" s="1" t="s">
        <v>1322</v>
      </c>
      <c r="D804" s="13" t="s">
        <v>2032</v>
      </c>
      <c r="E804" s="13" t="str">
        <f t="shared" si="71"/>
        <v>Kamal. Floyd@bnna.com</v>
      </c>
      <c r="F804" s="13" t="s">
        <v>1667</v>
      </c>
      <c r="G804" s="20" t="s">
        <v>1820</v>
      </c>
      <c r="H804" s="13" t="s">
        <v>1821</v>
      </c>
      <c r="I804" s="20" t="s">
        <v>1822</v>
      </c>
      <c r="J804" s="13" t="s">
        <v>2033</v>
      </c>
      <c r="K804" s="13" t="s">
        <v>1731</v>
      </c>
      <c r="L804" s="13" t="s">
        <v>1730</v>
      </c>
      <c r="M804" s="13" t="s">
        <v>1725</v>
      </c>
      <c r="N804" s="13" t="s">
        <v>1788</v>
      </c>
      <c r="O804" s="15" t="s">
        <v>1798</v>
      </c>
      <c r="P804" s="15" t="s">
        <v>1784</v>
      </c>
      <c r="Q804" s="12">
        <v>6</v>
      </c>
      <c r="R804" s="13" t="s">
        <v>1785</v>
      </c>
      <c r="S804" s="13" t="s">
        <v>1795</v>
      </c>
      <c r="T804" s="17">
        <v>31020</v>
      </c>
      <c r="U804" s="17">
        <v>39420</v>
      </c>
      <c r="V804" s="17">
        <v>41977</v>
      </c>
      <c r="W804" s="17" t="s">
        <v>1798</v>
      </c>
      <c r="X804" s="17" t="s">
        <v>1997</v>
      </c>
      <c r="Y804" s="13">
        <f ca="1">RANDBETWEEN(75000,125000)</f>
        <v>107397</v>
      </c>
      <c r="Z804" s="13">
        <f ca="1">RANDBETWEEN(5000,25000)</f>
        <v>15584</v>
      </c>
      <c r="AA804" s="30" t="str">
        <f t="shared" si="70"/>
        <v>Production</v>
      </c>
    </row>
    <row r="805" spans="1:27" ht="14.4" x14ac:dyDescent="0.3">
      <c r="A805" s="13">
        <v>868</v>
      </c>
      <c r="B805" s="13">
        <v>868</v>
      </c>
      <c r="C805" s="1" t="s">
        <v>1363</v>
      </c>
      <c r="D805" s="13" t="s">
        <v>2032</v>
      </c>
      <c r="E805" s="13" t="str">
        <f t="shared" si="71"/>
        <v>Alvin. Velez@bnna.com</v>
      </c>
      <c r="F805" s="13" t="s">
        <v>1667</v>
      </c>
      <c r="G805" s="13" t="s">
        <v>1820</v>
      </c>
      <c r="H805" s="13" t="s">
        <v>1829</v>
      </c>
      <c r="I805" s="13" t="s">
        <v>1830</v>
      </c>
      <c r="J805" s="13" t="s">
        <v>2033</v>
      </c>
      <c r="K805" s="20" t="s">
        <v>1731</v>
      </c>
      <c r="L805" s="20" t="s">
        <v>1730</v>
      </c>
      <c r="M805" s="20" t="s">
        <v>1725</v>
      </c>
      <c r="N805" s="13" t="s">
        <v>1787</v>
      </c>
      <c r="O805" s="13" t="s">
        <v>1989</v>
      </c>
      <c r="P805" s="13" t="s">
        <v>1790</v>
      </c>
      <c r="Q805" s="12">
        <v>2</v>
      </c>
      <c r="R805" s="13" t="s">
        <v>1785</v>
      </c>
      <c r="S805" s="13" t="s">
        <v>1795</v>
      </c>
      <c r="T805" s="17">
        <v>27592</v>
      </c>
      <c r="U805" s="17">
        <v>41107</v>
      </c>
      <c r="V805" s="17">
        <v>41837</v>
      </c>
      <c r="W805" s="17" t="s">
        <v>1798</v>
      </c>
      <c r="X805" s="17" t="s">
        <v>1997</v>
      </c>
      <c r="Y805" s="13">
        <f t="shared" ref="Y805:Y810" ca="1" si="73">RANDBETWEEN(35000,65000)</f>
        <v>54020</v>
      </c>
      <c r="Z805" s="13">
        <v>0</v>
      </c>
      <c r="AA805" s="30" t="str">
        <f t="shared" si="70"/>
        <v>Production</v>
      </c>
    </row>
    <row r="806" spans="1:27" ht="14.4" x14ac:dyDescent="0.3">
      <c r="A806" s="13">
        <v>869</v>
      </c>
      <c r="B806" s="13">
        <v>869</v>
      </c>
      <c r="C806" s="13" t="s">
        <v>595</v>
      </c>
      <c r="D806" s="13" t="s">
        <v>2032</v>
      </c>
      <c r="E806" s="13" t="str">
        <f t="shared" si="71"/>
        <v>Lukas.neider@bnna.com</v>
      </c>
      <c r="F806" s="13" t="s">
        <v>1667</v>
      </c>
      <c r="G806" s="13" t="s">
        <v>1820</v>
      </c>
      <c r="H806" s="13" t="s">
        <v>1829</v>
      </c>
      <c r="I806" s="13" t="s">
        <v>1830</v>
      </c>
      <c r="J806" s="13" t="s">
        <v>2033</v>
      </c>
      <c r="K806" s="20" t="s">
        <v>1731</v>
      </c>
      <c r="L806" s="20" t="s">
        <v>1730</v>
      </c>
      <c r="M806" s="20" t="s">
        <v>1725</v>
      </c>
      <c r="N806" s="13" t="s">
        <v>1787</v>
      </c>
      <c r="O806" s="13" t="s">
        <v>1989</v>
      </c>
      <c r="P806" s="13" t="s">
        <v>1790</v>
      </c>
      <c r="Q806" s="12">
        <v>2</v>
      </c>
      <c r="R806" s="13" t="s">
        <v>2000</v>
      </c>
      <c r="S806" s="13" t="s">
        <v>1792</v>
      </c>
      <c r="T806" s="17">
        <v>27809</v>
      </c>
      <c r="U806" s="17">
        <v>40958</v>
      </c>
      <c r="V806" s="17">
        <v>41689</v>
      </c>
      <c r="W806" s="17" t="s">
        <v>1798</v>
      </c>
      <c r="X806" s="17" t="s">
        <v>1994</v>
      </c>
      <c r="Y806" s="13">
        <f t="shared" ca="1" si="73"/>
        <v>44197</v>
      </c>
      <c r="Z806" s="13">
        <v>0</v>
      </c>
      <c r="AA806" s="30" t="str">
        <f t="shared" si="70"/>
        <v>Production</v>
      </c>
    </row>
    <row r="807" spans="1:27" ht="14.4" x14ac:dyDescent="0.3">
      <c r="A807" s="13">
        <v>870</v>
      </c>
      <c r="B807" s="13">
        <v>870</v>
      </c>
      <c r="C807" s="13" t="s">
        <v>42</v>
      </c>
      <c r="D807" s="13" t="s">
        <v>2032</v>
      </c>
      <c r="E807" s="13" t="str">
        <f t="shared" si="71"/>
        <v>Chiquita. Bartlett@bnna.com</v>
      </c>
      <c r="F807" s="13" t="s">
        <v>1669</v>
      </c>
      <c r="G807" s="13" t="s">
        <v>1820</v>
      </c>
      <c r="H807" s="13" t="s">
        <v>1821</v>
      </c>
      <c r="I807" s="13" t="s">
        <v>1827</v>
      </c>
      <c r="J807" s="13" t="s">
        <v>2033</v>
      </c>
      <c r="K807" s="13" t="s">
        <v>1731</v>
      </c>
      <c r="L807" s="20" t="s">
        <v>1730</v>
      </c>
      <c r="M807" s="13" t="s">
        <v>1725</v>
      </c>
      <c r="N807" s="13" t="s">
        <v>1787</v>
      </c>
      <c r="O807" s="13" t="s">
        <v>1989</v>
      </c>
      <c r="P807" s="13" t="s">
        <v>1784</v>
      </c>
      <c r="Q807" s="12">
        <v>3</v>
      </c>
      <c r="R807" s="13" t="s">
        <v>1797</v>
      </c>
      <c r="S807" s="13" t="s">
        <v>1794</v>
      </c>
      <c r="T807" s="17">
        <v>20270</v>
      </c>
      <c r="U807" s="17">
        <v>32689</v>
      </c>
      <c r="V807" s="17">
        <v>41820</v>
      </c>
      <c r="W807" s="17" t="s">
        <v>1798</v>
      </c>
      <c r="X807" s="17" t="s">
        <v>1994</v>
      </c>
      <c r="Y807" s="13">
        <f t="shared" ca="1" si="73"/>
        <v>63744</v>
      </c>
      <c r="Z807" s="13">
        <f ca="1">RANDBETWEEN(0,3000)</f>
        <v>613</v>
      </c>
      <c r="AA807" s="30" t="str">
        <f t="shared" si="70"/>
        <v>Production</v>
      </c>
    </row>
    <row r="808" spans="1:27" ht="14.4" x14ac:dyDescent="0.3">
      <c r="A808" s="13">
        <v>871</v>
      </c>
      <c r="B808" s="13">
        <v>871</v>
      </c>
      <c r="C808" s="13" t="s">
        <v>78</v>
      </c>
      <c r="D808" s="13" t="s">
        <v>2032</v>
      </c>
      <c r="E808" s="13" t="str">
        <f t="shared" si="71"/>
        <v>Zachery.ry Weiss@bnna.com</v>
      </c>
      <c r="F808" s="13" t="s">
        <v>1667</v>
      </c>
      <c r="G808" s="20" t="s">
        <v>1820</v>
      </c>
      <c r="H808" s="20" t="s">
        <v>1821</v>
      </c>
      <c r="I808" s="13" t="s">
        <v>1827</v>
      </c>
      <c r="J808" s="13" t="s">
        <v>2033</v>
      </c>
      <c r="K808" s="13" t="s">
        <v>1731</v>
      </c>
      <c r="L808" s="20" t="s">
        <v>1730</v>
      </c>
      <c r="M808" s="13" t="s">
        <v>1725</v>
      </c>
      <c r="N808" s="13" t="s">
        <v>1787</v>
      </c>
      <c r="O808" s="13" t="s">
        <v>1989</v>
      </c>
      <c r="P808" s="13" t="s">
        <v>1784</v>
      </c>
      <c r="Q808" s="12">
        <v>3</v>
      </c>
      <c r="R808" s="13" t="s">
        <v>1797</v>
      </c>
      <c r="S808" s="13" t="s">
        <v>1793</v>
      </c>
      <c r="T808" s="17">
        <v>25815</v>
      </c>
      <c r="U808" s="17">
        <v>38964</v>
      </c>
      <c r="V808" s="17">
        <v>41886</v>
      </c>
      <c r="W808" s="17" t="s">
        <v>1989</v>
      </c>
      <c r="X808" s="17" t="s">
        <v>1991</v>
      </c>
      <c r="Y808" s="13">
        <f t="shared" ca="1" si="73"/>
        <v>56146</v>
      </c>
      <c r="Z808" s="13">
        <f ca="1">RANDBETWEEN(0,3000)</f>
        <v>1826</v>
      </c>
      <c r="AA808" s="30" t="str">
        <f t="shared" si="70"/>
        <v>Production</v>
      </c>
    </row>
    <row r="809" spans="1:27" ht="14.4" x14ac:dyDescent="0.3">
      <c r="A809" s="13">
        <v>872</v>
      </c>
      <c r="B809" s="13">
        <v>872</v>
      </c>
      <c r="C809" s="1" t="s">
        <v>1555</v>
      </c>
      <c r="D809" s="13" t="s">
        <v>2032</v>
      </c>
      <c r="E809" s="13" t="str">
        <f t="shared" si="71"/>
        <v>Knox.ox Le@bnna.com</v>
      </c>
      <c r="F809" s="13" t="s">
        <v>1667</v>
      </c>
      <c r="G809" s="13" t="s">
        <v>1820</v>
      </c>
      <c r="H809" s="13" t="s">
        <v>1829</v>
      </c>
      <c r="I809" s="13" t="s">
        <v>1830</v>
      </c>
      <c r="J809" s="13" t="s">
        <v>2033</v>
      </c>
      <c r="K809" s="20" t="s">
        <v>1731</v>
      </c>
      <c r="L809" s="20" t="s">
        <v>1730</v>
      </c>
      <c r="M809" s="20" t="s">
        <v>1725</v>
      </c>
      <c r="N809" s="13" t="s">
        <v>1787</v>
      </c>
      <c r="O809" s="13" t="s">
        <v>1989</v>
      </c>
      <c r="P809" s="13" t="s">
        <v>1784</v>
      </c>
      <c r="Q809" s="12">
        <v>3</v>
      </c>
      <c r="R809" s="13" t="s">
        <v>1797</v>
      </c>
      <c r="S809" s="13" t="s">
        <v>1795</v>
      </c>
      <c r="T809" s="17">
        <v>29175</v>
      </c>
      <c r="U809" s="17">
        <v>36480</v>
      </c>
      <c r="V809" s="17">
        <v>41959</v>
      </c>
      <c r="W809" s="17" t="s">
        <v>1798</v>
      </c>
      <c r="X809" s="17" t="s">
        <v>1993</v>
      </c>
      <c r="Y809" s="13">
        <f t="shared" ca="1" si="73"/>
        <v>60333</v>
      </c>
      <c r="Z809" s="13">
        <f ca="1">RANDBETWEEN(0,3000)</f>
        <v>1293</v>
      </c>
      <c r="AA809" s="30" t="str">
        <f t="shared" si="70"/>
        <v>Production</v>
      </c>
    </row>
    <row r="810" spans="1:27" ht="14.4" x14ac:dyDescent="0.3">
      <c r="A810" s="13">
        <v>873</v>
      </c>
      <c r="B810" s="13">
        <v>873</v>
      </c>
      <c r="C810" s="13" t="s">
        <v>322</v>
      </c>
      <c r="D810" s="13" t="s">
        <v>2032</v>
      </c>
      <c r="E810" s="13" t="str">
        <f t="shared" si="71"/>
        <v>Ethan.chultz@bnna.com</v>
      </c>
      <c r="F810" s="13" t="s">
        <v>1667</v>
      </c>
      <c r="G810" s="13" t="s">
        <v>1820</v>
      </c>
      <c r="H810" s="13" t="s">
        <v>1823</v>
      </c>
      <c r="I810" s="13" t="s">
        <v>1824</v>
      </c>
      <c r="J810" s="13" t="s">
        <v>2033</v>
      </c>
      <c r="K810" s="20" t="s">
        <v>1731</v>
      </c>
      <c r="L810" s="20" t="s">
        <v>1730</v>
      </c>
      <c r="M810" s="20" t="s">
        <v>1725</v>
      </c>
      <c r="N810" s="13" t="s">
        <v>1787</v>
      </c>
      <c r="O810" s="13" t="s">
        <v>1989</v>
      </c>
      <c r="P810" s="13" t="s">
        <v>1784</v>
      </c>
      <c r="Q810" s="12">
        <v>3</v>
      </c>
      <c r="R810" s="13" t="s">
        <v>1797</v>
      </c>
      <c r="S810" s="13" t="s">
        <v>1795</v>
      </c>
      <c r="T810" s="17">
        <v>23615</v>
      </c>
      <c r="U810" s="17">
        <v>38955</v>
      </c>
      <c r="V810" s="17">
        <v>41877</v>
      </c>
      <c r="W810" s="17" t="s">
        <v>1798</v>
      </c>
      <c r="X810" s="17" t="s">
        <v>1993</v>
      </c>
      <c r="Y810" s="13">
        <f t="shared" ca="1" si="73"/>
        <v>45825</v>
      </c>
      <c r="Z810" s="13">
        <f ca="1">RANDBETWEEN(0,3000)</f>
        <v>2893</v>
      </c>
      <c r="AA810" s="30" t="str">
        <f t="shared" si="70"/>
        <v>Production</v>
      </c>
    </row>
    <row r="811" spans="1:27" ht="14.4" x14ac:dyDescent="0.3">
      <c r="A811" s="13">
        <v>874</v>
      </c>
      <c r="B811" s="13">
        <v>874</v>
      </c>
      <c r="C811" s="13" t="s">
        <v>47</v>
      </c>
      <c r="D811" s="13" t="s">
        <v>2032</v>
      </c>
      <c r="E811" s="13" t="str">
        <f t="shared" si="71"/>
        <v>Ignacio.o Temiño@bnna.com</v>
      </c>
      <c r="F811" s="13" t="s">
        <v>1668</v>
      </c>
      <c r="G811" s="20" t="s">
        <v>1820</v>
      </c>
      <c r="H811" s="20" t="s">
        <v>1821</v>
      </c>
      <c r="I811" s="13" t="s">
        <v>1822</v>
      </c>
      <c r="J811" s="13" t="s">
        <v>2033</v>
      </c>
      <c r="K811" s="13" t="s">
        <v>1731</v>
      </c>
      <c r="L811" s="13" t="s">
        <v>1730</v>
      </c>
      <c r="M811" s="13" t="s">
        <v>1725</v>
      </c>
      <c r="N811" s="13" t="s">
        <v>1788</v>
      </c>
      <c r="O811" s="15" t="s">
        <v>1798</v>
      </c>
      <c r="P811" s="15" t="s">
        <v>1784</v>
      </c>
      <c r="Q811" s="12">
        <v>6</v>
      </c>
      <c r="R811" s="13" t="s">
        <v>1797</v>
      </c>
      <c r="S811" s="13" t="s">
        <v>1795</v>
      </c>
      <c r="T811" s="17">
        <v>25747</v>
      </c>
      <c r="U811" s="17">
        <v>41453</v>
      </c>
      <c r="V811" s="17">
        <v>41818</v>
      </c>
      <c r="W811" s="17" t="s">
        <v>1798</v>
      </c>
      <c r="X811" s="17" t="s">
        <v>1994</v>
      </c>
      <c r="Y811" s="13">
        <f ca="1">RANDBETWEEN(75000,125000)</f>
        <v>113377</v>
      </c>
      <c r="Z811" s="13">
        <f ca="1">RANDBETWEEN(5000,25000)</f>
        <v>24851</v>
      </c>
      <c r="AA811" s="30" t="str">
        <f t="shared" si="70"/>
        <v>Production</v>
      </c>
    </row>
    <row r="812" spans="1:27" ht="14.4" x14ac:dyDescent="0.3">
      <c r="A812" s="13">
        <v>875</v>
      </c>
      <c r="B812" s="13">
        <v>875</v>
      </c>
      <c r="C812" s="13" t="s">
        <v>337</v>
      </c>
      <c r="D812" s="13" t="s">
        <v>2032</v>
      </c>
      <c r="E812" s="13" t="str">
        <f t="shared" si="71"/>
        <v>Forrest.est Lane@bnna.com</v>
      </c>
      <c r="F812" s="13" t="s">
        <v>1667</v>
      </c>
      <c r="G812" s="13" t="s">
        <v>1820</v>
      </c>
      <c r="H812" s="13" t="s">
        <v>1823</v>
      </c>
      <c r="I812" s="13" t="s">
        <v>1824</v>
      </c>
      <c r="J812" s="13" t="s">
        <v>2033</v>
      </c>
      <c r="K812" s="20" t="s">
        <v>1731</v>
      </c>
      <c r="L812" s="20" t="s">
        <v>1730</v>
      </c>
      <c r="M812" s="20" t="s">
        <v>1725</v>
      </c>
      <c r="N812" s="13" t="s">
        <v>1787</v>
      </c>
      <c r="O812" s="13" t="s">
        <v>1989</v>
      </c>
      <c r="P812" s="13" t="s">
        <v>1790</v>
      </c>
      <c r="Q812" s="12">
        <v>2</v>
      </c>
      <c r="R812" s="13" t="s">
        <v>1797</v>
      </c>
      <c r="S812" s="13" t="s">
        <v>1795</v>
      </c>
      <c r="T812" s="17">
        <v>21307</v>
      </c>
      <c r="U812" s="17">
        <v>28977</v>
      </c>
      <c r="V812" s="17">
        <v>41761</v>
      </c>
      <c r="W812" s="17" t="s">
        <v>1798</v>
      </c>
      <c r="X812" s="17" t="s">
        <v>1991</v>
      </c>
      <c r="Y812" s="13">
        <f ca="1">RANDBETWEEN(35000,65000)</f>
        <v>47658</v>
      </c>
      <c r="Z812" s="13">
        <v>0</v>
      </c>
      <c r="AA812" s="30" t="str">
        <f t="shared" si="70"/>
        <v>Production</v>
      </c>
    </row>
    <row r="813" spans="1:27" ht="14.4" x14ac:dyDescent="0.3">
      <c r="A813" s="13">
        <v>876</v>
      </c>
      <c r="B813" s="13">
        <v>876</v>
      </c>
      <c r="C813" s="1" t="s">
        <v>1526</v>
      </c>
      <c r="D813" s="13" t="s">
        <v>2032</v>
      </c>
      <c r="E813" s="13" t="str">
        <f t="shared" si="71"/>
        <v>Ian.bert@bnna.com</v>
      </c>
      <c r="F813" s="13" t="s">
        <v>1667</v>
      </c>
      <c r="G813" s="13" t="s">
        <v>1820</v>
      </c>
      <c r="H813" s="13" t="s">
        <v>1821</v>
      </c>
      <c r="I813" s="13" t="s">
        <v>1822</v>
      </c>
      <c r="J813" s="13" t="s">
        <v>2033</v>
      </c>
      <c r="K813" s="13" t="s">
        <v>1731</v>
      </c>
      <c r="L813" s="13" t="s">
        <v>1730</v>
      </c>
      <c r="M813" s="13" t="s">
        <v>1725</v>
      </c>
      <c r="N813" s="13" t="s">
        <v>1788</v>
      </c>
      <c r="O813" s="15" t="s">
        <v>1798</v>
      </c>
      <c r="P813" s="15" t="s">
        <v>1784</v>
      </c>
      <c r="Q813" s="12">
        <v>6</v>
      </c>
      <c r="R813" s="13" t="s">
        <v>1797</v>
      </c>
      <c r="S813" s="13" t="s">
        <v>1796</v>
      </c>
      <c r="T813" s="17">
        <v>26127</v>
      </c>
      <c r="U813" s="17">
        <v>38911</v>
      </c>
      <c r="V813" s="17">
        <v>41833</v>
      </c>
      <c r="W813" s="17" t="s">
        <v>1798</v>
      </c>
      <c r="X813" s="17" t="s">
        <v>1993</v>
      </c>
      <c r="Y813" s="13">
        <f ca="1">RANDBETWEEN(75000,125000)</f>
        <v>95976</v>
      </c>
      <c r="Z813" s="13">
        <f ca="1">RANDBETWEEN(5000,25000)</f>
        <v>6866</v>
      </c>
      <c r="AA813" s="30" t="str">
        <f t="shared" si="70"/>
        <v>Production</v>
      </c>
    </row>
    <row r="814" spans="1:27" ht="14.4" x14ac:dyDescent="0.3">
      <c r="A814" s="13">
        <v>877</v>
      </c>
      <c r="B814" s="13">
        <v>877</v>
      </c>
      <c r="C814" s="13" t="s">
        <v>1011</v>
      </c>
      <c r="D814" s="13" t="s">
        <v>2032</v>
      </c>
      <c r="E814" s="13" t="str">
        <f t="shared" si="71"/>
        <v>Odysseus.eus Leach@bnna.com</v>
      </c>
      <c r="F814" s="13" t="s">
        <v>1667</v>
      </c>
      <c r="G814" s="13" t="s">
        <v>1820</v>
      </c>
      <c r="H814" s="13" t="s">
        <v>1823</v>
      </c>
      <c r="I814" s="13" t="s">
        <v>1824</v>
      </c>
      <c r="J814" s="13" t="s">
        <v>2033</v>
      </c>
      <c r="K814" s="20" t="s">
        <v>1731</v>
      </c>
      <c r="L814" s="20" t="s">
        <v>1730</v>
      </c>
      <c r="M814" s="20" t="s">
        <v>1725</v>
      </c>
      <c r="N814" s="13" t="s">
        <v>1787</v>
      </c>
      <c r="O814" s="13" t="s">
        <v>1989</v>
      </c>
      <c r="P814" s="13" t="s">
        <v>1790</v>
      </c>
      <c r="Q814" s="12">
        <v>2</v>
      </c>
      <c r="R814" s="13" t="s">
        <v>1797</v>
      </c>
      <c r="S814" s="13" t="s">
        <v>1795</v>
      </c>
      <c r="T814" s="17">
        <v>21177</v>
      </c>
      <c r="U814" s="17">
        <v>35422</v>
      </c>
      <c r="V814" s="17">
        <v>41996</v>
      </c>
      <c r="W814" s="17" t="s">
        <v>1798</v>
      </c>
      <c r="X814" s="17" t="s">
        <v>1995</v>
      </c>
      <c r="Y814" s="13">
        <f t="shared" ref="Y814:Y826" ca="1" si="74">RANDBETWEEN(35000,65000)</f>
        <v>53688</v>
      </c>
      <c r="Z814" s="13">
        <v>0</v>
      </c>
      <c r="AA814" s="30" t="str">
        <f t="shared" si="70"/>
        <v>Production</v>
      </c>
    </row>
    <row r="815" spans="1:27" ht="14.4" x14ac:dyDescent="0.3">
      <c r="A815" s="13">
        <v>878</v>
      </c>
      <c r="B815" s="13">
        <v>878</v>
      </c>
      <c r="C815" s="1" t="s">
        <v>1656</v>
      </c>
      <c r="D815" s="13" t="s">
        <v>2032</v>
      </c>
      <c r="E815" s="13" t="str">
        <f t="shared" si="71"/>
        <v>Madaline.ne Powell@bnna.com</v>
      </c>
      <c r="F815" s="13" t="s">
        <v>1668</v>
      </c>
      <c r="G815" s="20" t="s">
        <v>1820</v>
      </c>
      <c r="H815" s="20" t="s">
        <v>1823</v>
      </c>
      <c r="I815" s="13" t="s">
        <v>1824</v>
      </c>
      <c r="J815" s="13" t="s">
        <v>2033</v>
      </c>
      <c r="K815" s="20" t="s">
        <v>1731</v>
      </c>
      <c r="L815" s="20" t="s">
        <v>1730</v>
      </c>
      <c r="M815" s="20" t="s">
        <v>1725</v>
      </c>
      <c r="N815" s="13" t="s">
        <v>1787</v>
      </c>
      <c r="O815" s="13" t="s">
        <v>1989</v>
      </c>
      <c r="P815" s="13" t="s">
        <v>1790</v>
      </c>
      <c r="Q815" s="12">
        <v>2</v>
      </c>
      <c r="R815" s="13" t="s">
        <v>1797</v>
      </c>
      <c r="S815" s="13" t="s">
        <v>1795</v>
      </c>
      <c r="T815" s="17">
        <v>19078</v>
      </c>
      <c r="U815" s="17">
        <v>34418</v>
      </c>
      <c r="V815" s="17">
        <v>41723</v>
      </c>
      <c r="W815" s="17" t="s">
        <v>1798</v>
      </c>
      <c r="X815" s="17" t="s">
        <v>1995</v>
      </c>
      <c r="Y815" s="13">
        <f t="shared" ca="1" si="74"/>
        <v>50399</v>
      </c>
      <c r="Z815" s="13">
        <v>0</v>
      </c>
      <c r="AA815" s="30" t="str">
        <f t="shared" si="70"/>
        <v>Production</v>
      </c>
    </row>
    <row r="816" spans="1:27" ht="14.4" x14ac:dyDescent="0.3">
      <c r="A816" s="13">
        <v>879</v>
      </c>
      <c r="B816" s="13">
        <v>879</v>
      </c>
      <c r="C816" s="13" t="s">
        <v>221</v>
      </c>
      <c r="D816" s="13" t="s">
        <v>2032</v>
      </c>
      <c r="E816" s="13" t="str">
        <f t="shared" si="71"/>
        <v>Mike.Smith@bnna.com</v>
      </c>
      <c r="F816" s="13" t="s">
        <v>1669</v>
      </c>
      <c r="G816" s="13" t="s">
        <v>1820</v>
      </c>
      <c r="H816" s="13" t="s">
        <v>1823</v>
      </c>
      <c r="I816" s="13" t="s">
        <v>1824</v>
      </c>
      <c r="J816" s="13" t="s">
        <v>2033</v>
      </c>
      <c r="K816" s="20" t="s">
        <v>1731</v>
      </c>
      <c r="L816" s="20" t="s">
        <v>1730</v>
      </c>
      <c r="M816" s="20" t="s">
        <v>1725</v>
      </c>
      <c r="N816" s="13" t="s">
        <v>1787</v>
      </c>
      <c r="O816" s="13" t="s">
        <v>1989</v>
      </c>
      <c r="P816" s="13" t="s">
        <v>1790</v>
      </c>
      <c r="Q816" s="12">
        <v>2</v>
      </c>
      <c r="R816" s="13" t="s">
        <v>1797</v>
      </c>
      <c r="S816" s="13" t="s">
        <v>1791</v>
      </c>
      <c r="T816" s="17">
        <v>31304</v>
      </c>
      <c r="U816" s="17">
        <v>40435</v>
      </c>
      <c r="V816" s="17">
        <v>41896</v>
      </c>
      <c r="W816" s="17" t="s">
        <v>1798</v>
      </c>
      <c r="X816" s="17" t="s">
        <v>1995</v>
      </c>
      <c r="Y816" s="13">
        <f t="shared" ca="1" si="74"/>
        <v>55210</v>
      </c>
      <c r="Z816" s="13">
        <v>0</v>
      </c>
      <c r="AA816" s="30" t="str">
        <f t="shared" si="70"/>
        <v>Production</v>
      </c>
    </row>
    <row r="817" spans="1:27" ht="14.4" x14ac:dyDescent="0.3">
      <c r="A817" s="13">
        <v>880</v>
      </c>
      <c r="B817" s="13">
        <v>880</v>
      </c>
      <c r="C817" s="13" t="s">
        <v>1258</v>
      </c>
      <c r="D817" s="13" t="s">
        <v>2032</v>
      </c>
      <c r="E817" s="13" t="str">
        <f t="shared" si="71"/>
        <v>Audra.a Pena@bnna.com</v>
      </c>
      <c r="F817" s="13" t="s">
        <v>1668</v>
      </c>
      <c r="G817" s="13" t="s">
        <v>1820</v>
      </c>
      <c r="H817" s="13" t="s">
        <v>1821</v>
      </c>
      <c r="I817" s="13" t="s">
        <v>1827</v>
      </c>
      <c r="J817" s="13" t="s">
        <v>2033</v>
      </c>
      <c r="K817" s="13" t="s">
        <v>1731</v>
      </c>
      <c r="L817" s="13" t="s">
        <v>1730</v>
      </c>
      <c r="M817" s="13" t="s">
        <v>1725</v>
      </c>
      <c r="N817" s="13" t="s">
        <v>1787</v>
      </c>
      <c r="O817" s="13" t="s">
        <v>1989</v>
      </c>
      <c r="P817" s="13" t="s">
        <v>1784</v>
      </c>
      <c r="Q817" s="12">
        <v>3</v>
      </c>
      <c r="R817" s="13" t="s">
        <v>1799</v>
      </c>
      <c r="S817" s="13" t="s">
        <v>1794</v>
      </c>
      <c r="T817" s="17">
        <v>24833</v>
      </c>
      <c r="U817" s="17">
        <v>41270</v>
      </c>
      <c r="V817" s="17">
        <v>42000</v>
      </c>
      <c r="W817" s="17" t="s">
        <v>1798</v>
      </c>
      <c r="X817" s="17" t="s">
        <v>1995</v>
      </c>
      <c r="Y817" s="13">
        <f t="shared" ca="1" si="74"/>
        <v>51310</v>
      </c>
      <c r="Z817" s="13">
        <f ca="1">RANDBETWEEN(0,3000)</f>
        <v>2849</v>
      </c>
      <c r="AA817" s="30" t="str">
        <f t="shared" si="70"/>
        <v>Production</v>
      </c>
    </row>
    <row r="818" spans="1:27" ht="14.4" x14ac:dyDescent="0.3">
      <c r="A818" s="13">
        <v>881</v>
      </c>
      <c r="B818" s="13">
        <v>881</v>
      </c>
      <c r="C818" s="13" t="s">
        <v>547</v>
      </c>
      <c r="D818" s="13" t="s">
        <v>2032</v>
      </c>
      <c r="E818" s="13" t="str">
        <f t="shared" si="71"/>
        <v>Ken.lson@bnna.com</v>
      </c>
      <c r="F818" s="13" t="s">
        <v>1667</v>
      </c>
      <c r="G818" s="20" t="s">
        <v>1820</v>
      </c>
      <c r="H818" s="20" t="s">
        <v>1833</v>
      </c>
      <c r="I818" s="13" t="s">
        <v>1836</v>
      </c>
      <c r="J818" s="13" t="s">
        <v>2033</v>
      </c>
      <c r="K818" s="13" t="s">
        <v>1731</v>
      </c>
      <c r="L818" s="13" t="s">
        <v>1730</v>
      </c>
      <c r="M818" s="13" t="s">
        <v>1725</v>
      </c>
      <c r="N818" s="13" t="s">
        <v>1787</v>
      </c>
      <c r="O818" s="15" t="s">
        <v>1989</v>
      </c>
      <c r="P818" s="13" t="s">
        <v>1790</v>
      </c>
      <c r="Q818" s="12">
        <f ca="1">RANDBETWEEN(1,2)</f>
        <v>1</v>
      </c>
      <c r="R818" s="13" t="s">
        <v>1799</v>
      </c>
      <c r="S818" s="13" t="s">
        <v>1795</v>
      </c>
      <c r="T818" s="17">
        <v>22661</v>
      </c>
      <c r="U818" s="17">
        <v>30696</v>
      </c>
      <c r="V818" s="17">
        <v>41654</v>
      </c>
      <c r="W818" s="17" t="s">
        <v>1798</v>
      </c>
      <c r="X818" s="17" t="s">
        <v>1991</v>
      </c>
      <c r="Y818" s="13">
        <f t="shared" ca="1" si="74"/>
        <v>52302</v>
      </c>
      <c r="Z818" s="13">
        <v>0</v>
      </c>
      <c r="AA818" s="30" t="str">
        <f t="shared" si="70"/>
        <v>Production</v>
      </c>
    </row>
    <row r="819" spans="1:27" ht="14.4" x14ac:dyDescent="0.3">
      <c r="A819" s="13">
        <v>882</v>
      </c>
      <c r="B819" s="13">
        <v>882</v>
      </c>
      <c r="C819" s="13" t="s">
        <v>1017</v>
      </c>
      <c r="D819" s="13" t="s">
        <v>2032</v>
      </c>
      <c r="E819" s="13" t="str">
        <f t="shared" si="71"/>
        <v>Stuart.t Mcgee@bnna.com</v>
      </c>
      <c r="F819" s="13" t="s">
        <v>1667</v>
      </c>
      <c r="G819" s="13" t="s">
        <v>1820</v>
      </c>
      <c r="H819" s="13" t="s">
        <v>1823</v>
      </c>
      <c r="I819" s="13" t="s">
        <v>1824</v>
      </c>
      <c r="J819" s="13" t="s">
        <v>2033</v>
      </c>
      <c r="K819" s="20" t="s">
        <v>1731</v>
      </c>
      <c r="L819" s="20" t="s">
        <v>1730</v>
      </c>
      <c r="M819" s="20" t="s">
        <v>1725</v>
      </c>
      <c r="N819" s="13" t="s">
        <v>1787</v>
      </c>
      <c r="O819" s="13" t="s">
        <v>1989</v>
      </c>
      <c r="P819" s="13" t="s">
        <v>1784</v>
      </c>
      <c r="Q819" s="12">
        <v>3</v>
      </c>
      <c r="R819" s="13" t="s">
        <v>1799</v>
      </c>
      <c r="S819" s="13" t="s">
        <v>1792</v>
      </c>
      <c r="T819" s="17">
        <v>24683</v>
      </c>
      <c r="U819" s="17">
        <v>32719</v>
      </c>
      <c r="V819" s="17">
        <v>41850</v>
      </c>
      <c r="W819" s="17" t="s">
        <v>1798</v>
      </c>
      <c r="X819" s="17" t="s">
        <v>1994</v>
      </c>
      <c r="Y819" s="13">
        <f t="shared" ca="1" si="74"/>
        <v>44238</v>
      </c>
      <c r="Z819" s="13">
        <f ca="1">RANDBETWEEN(0,3000)</f>
        <v>318</v>
      </c>
      <c r="AA819" s="30" t="str">
        <f t="shared" si="70"/>
        <v>Production</v>
      </c>
    </row>
    <row r="820" spans="1:27" ht="14.4" x14ac:dyDescent="0.3">
      <c r="A820" s="13">
        <v>883</v>
      </c>
      <c r="B820" s="13">
        <v>883</v>
      </c>
      <c r="C820" s="1" t="s">
        <v>1498</v>
      </c>
      <c r="D820" s="13" t="s">
        <v>2032</v>
      </c>
      <c r="E820" s="13" t="str">
        <f t="shared" si="71"/>
        <v>Upton.ustice@bnna.com</v>
      </c>
      <c r="F820" s="13" t="s">
        <v>1667</v>
      </c>
      <c r="G820" s="20" t="s">
        <v>1820</v>
      </c>
      <c r="H820" s="13" t="s">
        <v>1823</v>
      </c>
      <c r="I820" s="20" t="s">
        <v>1824</v>
      </c>
      <c r="J820" s="13" t="s">
        <v>2033</v>
      </c>
      <c r="K820" s="20" t="s">
        <v>1731</v>
      </c>
      <c r="L820" s="20" t="s">
        <v>1730</v>
      </c>
      <c r="M820" s="20" t="s">
        <v>1725</v>
      </c>
      <c r="N820" s="13" t="s">
        <v>1787</v>
      </c>
      <c r="O820" s="13" t="s">
        <v>1989</v>
      </c>
      <c r="P820" s="13" t="s">
        <v>1784</v>
      </c>
      <c r="Q820" s="12">
        <v>3</v>
      </c>
      <c r="R820" s="13" t="s">
        <v>1799</v>
      </c>
      <c r="S820" s="13" t="s">
        <v>1794</v>
      </c>
      <c r="T820" s="17">
        <v>20348</v>
      </c>
      <c r="U820" s="17">
        <v>32767</v>
      </c>
      <c r="V820" s="17">
        <v>41898</v>
      </c>
      <c r="W820" s="17" t="s">
        <v>1798</v>
      </c>
      <c r="X820" s="17" t="s">
        <v>1991</v>
      </c>
      <c r="Y820" s="13">
        <f t="shared" ca="1" si="74"/>
        <v>61506</v>
      </c>
      <c r="Z820" s="13">
        <f ca="1">RANDBETWEEN(0,3000)</f>
        <v>489</v>
      </c>
      <c r="AA820" s="30" t="str">
        <f t="shared" si="70"/>
        <v>Production</v>
      </c>
    </row>
    <row r="821" spans="1:27" ht="14.4" x14ac:dyDescent="0.3">
      <c r="A821" s="13">
        <v>884</v>
      </c>
      <c r="B821" s="13">
        <v>884</v>
      </c>
      <c r="C821" s="1" t="s">
        <v>1566</v>
      </c>
      <c r="D821" s="13" t="s">
        <v>2032</v>
      </c>
      <c r="E821" s="13" t="str">
        <f t="shared" si="71"/>
        <v>Tanner.er Pugh@bnna.com</v>
      </c>
      <c r="F821" s="13" t="s">
        <v>1667</v>
      </c>
      <c r="G821" s="13" t="s">
        <v>1820</v>
      </c>
      <c r="H821" s="13" t="s">
        <v>1821</v>
      </c>
      <c r="I821" s="13" t="s">
        <v>1825</v>
      </c>
      <c r="J821" s="13" t="s">
        <v>2033</v>
      </c>
      <c r="K821" s="13" t="s">
        <v>1731</v>
      </c>
      <c r="L821" s="13" t="s">
        <v>1730</v>
      </c>
      <c r="M821" s="13" t="s">
        <v>1725</v>
      </c>
      <c r="N821" s="13" t="s">
        <v>1787</v>
      </c>
      <c r="O821" s="13" t="s">
        <v>1989</v>
      </c>
      <c r="P821" s="13" t="s">
        <v>1784</v>
      </c>
      <c r="Q821" s="12">
        <v>3</v>
      </c>
      <c r="R821" s="13" t="s">
        <v>1799</v>
      </c>
      <c r="S821" s="13" t="s">
        <v>1794</v>
      </c>
      <c r="T821" s="17">
        <v>29398</v>
      </c>
      <c r="U821" s="17">
        <v>41086</v>
      </c>
      <c r="V821" s="17">
        <v>41816</v>
      </c>
      <c r="W821" s="17" t="s">
        <v>1798</v>
      </c>
      <c r="X821" s="17" t="s">
        <v>1994</v>
      </c>
      <c r="Y821" s="13">
        <f t="shared" ca="1" si="74"/>
        <v>43316</v>
      </c>
      <c r="Z821" s="13">
        <f ca="1">RANDBETWEEN(0,3000)</f>
        <v>2030</v>
      </c>
      <c r="AA821" s="30" t="str">
        <f t="shared" si="70"/>
        <v>Production</v>
      </c>
    </row>
    <row r="822" spans="1:27" ht="14.4" x14ac:dyDescent="0.3">
      <c r="A822" s="13">
        <v>885</v>
      </c>
      <c r="B822" s="13">
        <v>885</v>
      </c>
      <c r="C822" s="13" t="s">
        <v>119</v>
      </c>
      <c r="D822" s="13" t="s">
        <v>2032</v>
      </c>
      <c r="E822" s="13" t="str">
        <f t="shared" si="71"/>
        <v>Aimée.inones@bnna.com</v>
      </c>
      <c r="F822" s="13" t="s">
        <v>1667</v>
      </c>
      <c r="G822" s="13" t="s">
        <v>1820</v>
      </c>
      <c r="H822" s="13" t="s">
        <v>1821</v>
      </c>
      <c r="I822" s="13" t="s">
        <v>1825</v>
      </c>
      <c r="J822" s="13" t="s">
        <v>2033</v>
      </c>
      <c r="K822" s="13" t="s">
        <v>1731</v>
      </c>
      <c r="L822" s="13" t="s">
        <v>1730</v>
      </c>
      <c r="M822" s="13" t="s">
        <v>1725</v>
      </c>
      <c r="N822" s="13" t="s">
        <v>1787</v>
      </c>
      <c r="O822" s="13" t="s">
        <v>1989</v>
      </c>
      <c r="P822" s="13" t="s">
        <v>1784</v>
      </c>
      <c r="Q822" s="12">
        <v>3</v>
      </c>
      <c r="R822" s="13" t="s">
        <v>1799</v>
      </c>
      <c r="S822" s="13" t="s">
        <v>1791</v>
      </c>
      <c r="T822" s="17">
        <v>22191</v>
      </c>
      <c r="U822" s="17">
        <v>37896</v>
      </c>
      <c r="V822" s="17">
        <v>41914</v>
      </c>
      <c r="W822" s="17" t="s">
        <v>1798</v>
      </c>
      <c r="X822" s="17" t="s">
        <v>1996</v>
      </c>
      <c r="Y822" s="13">
        <f t="shared" ca="1" si="74"/>
        <v>47851</v>
      </c>
      <c r="Z822" s="13">
        <f ca="1">RANDBETWEEN(0,3000)</f>
        <v>2381</v>
      </c>
      <c r="AA822" s="30" t="str">
        <f t="shared" si="70"/>
        <v>Production</v>
      </c>
    </row>
    <row r="823" spans="1:27" ht="14.4" x14ac:dyDescent="0.3">
      <c r="A823" s="13">
        <v>886</v>
      </c>
      <c r="B823" s="13">
        <v>886</v>
      </c>
      <c r="C823" s="13" t="s">
        <v>41</v>
      </c>
      <c r="D823" s="13" t="s">
        <v>2032</v>
      </c>
      <c r="E823" s="13" t="str">
        <f t="shared" si="71"/>
        <v>Brady.Knight@bnna.com</v>
      </c>
      <c r="F823" s="13" t="s">
        <v>1667</v>
      </c>
      <c r="G823" s="13" t="s">
        <v>1820</v>
      </c>
      <c r="H823" s="13" t="s">
        <v>1823</v>
      </c>
      <c r="I823" s="13" t="s">
        <v>1824</v>
      </c>
      <c r="J823" s="13" t="s">
        <v>2033</v>
      </c>
      <c r="K823" s="20" t="s">
        <v>1731</v>
      </c>
      <c r="L823" s="20" t="s">
        <v>1730</v>
      </c>
      <c r="M823" s="20" t="s">
        <v>1725</v>
      </c>
      <c r="N823" s="13" t="s">
        <v>1787</v>
      </c>
      <c r="O823" s="13" t="s">
        <v>1989</v>
      </c>
      <c r="P823" s="13" t="s">
        <v>1790</v>
      </c>
      <c r="Q823" s="12">
        <v>2</v>
      </c>
      <c r="R823" s="13" t="s">
        <v>1799</v>
      </c>
      <c r="S823" s="13" t="s">
        <v>1792</v>
      </c>
      <c r="T823" s="17">
        <v>24671</v>
      </c>
      <c r="U823" s="17">
        <v>32707</v>
      </c>
      <c r="V823" s="17">
        <v>41838</v>
      </c>
      <c r="W823" s="17" t="s">
        <v>1798</v>
      </c>
      <c r="X823" s="17" t="s">
        <v>1996</v>
      </c>
      <c r="Y823" s="13">
        <f t="shared" ca="1" si="74"/>
        <v>53086</v>
      </c>
      <c r="Z823" s="13">
        <v>0</v>
      </c>
      <c r="AA823" s="30" t="str">
        <f t="shared" si="70"/>
        <v>Production</v>
      </c>
    </row>
    <row r="824" spans="1:27" ht="14.4" x14ac:dyDescent="0.3">
      <c r="A824" s="13">
        <v>887</v>
      </c>
      <c r="B824" s="13">
        <v>887</v>
      </c>
      <c r="C824" s="1" t="s">
        <v>1385</v>
      </c>
      <c r="D824" s="13" t="s">
        <v>2032</v>
      </c>
      <c r="E824" s="13" t="str">
        <f t="shared" si="71"/>
        <v>Colleen.en Stout@bnna.com</v>
      </c>
      <c r="F824" s="13" t="s">
        <v>1668</v>
      </c>
      <c r="G824" s="13" t="s">
        <v>1820</v>
      </c>
      <c r="H824" s="13" t="s">
        <v>1821</v>
      </c>
      <c r="I824" s="13" t="s">
        <v>1827</v>
      </c>
      <c r="J824" s="13" t="s">
        <v>2033</v>
      </c>
      <c r="K824" s="13" t="s">
        <v>1731</v>
      </c>
      <c r="L824" s="13" t="s">
        <v>1730</v>
      </c>
      <c r="M824" s="13" t="s">
        <v>1725</v>
      </c>
      <c r="N824" s="13" t="s">
        <v>1787</v>
      </c>
      <c r="O824" s="13" t="s">
        <v>1989</v>
      </c>
      <c r="P824" s="13" t="s">
        <v>1790</v>
      </c>
      <c r="Q824" s="12">
        <v>2</v>
      </c>
      <c r="R824" s="13" t="s">
        <v>1797</v>
      </c>
      <c r="S824" s="13" t="s">
        <v>1793</v>
      </c>
      <c r="T824" s="17">
        <v>24202</v>
      </c>
      <c r="U824" s="17">
        <v>38812</v>
      </c>
      <c r="V824" s="17">
        <v>41734</v>
      </c>
      <c r="W824" s="17" t="s">
        <v>1798</v>
      </c>
      <c r="X824" s="17" t="s">
        <v>1991</v>
      </c>
      <c r="Y824" s="13">
        <f t="shared" ca="1" si="74"/>
        <v>58960</v>
      </c>
      <c r="Z824" s="13">
        <v>0</v>
      </c>
      <c r="AA824" s="30" t="str">
        <f t="shared" si="70"/>
        <v>Production</v>
      </c>
    </row>
    <row r="825" spans="1:27" ht="14.4" x14ac:dyDescent="0.3">
      <c r="A825" s="13">
        <v>888</v>
      </c>
      <c r="B825" s="13">
        <v>888</v>
      </c>
      <c r="C825" s="13" t="s">
        <v>127</v>
      </c>
      <c r="D825" s="13" t="s">
        <v>2032</v>
      </c>
      <c r="E825" s="13" t="str">
        <f t="shared" si="71"/>
        <v>Alan.rozco@bnna.com</v>
      </c>
      <c r="F825" s="13" t="s">
        <v>1667</v>
      </c>
      <c r="G825" s="13" t="s">
        <v>1820</v>
      </c>
      <c r="H825" s="13" t="s">
        <v>1829</v>
      </c>
      <c r="I825" s="13" t="s">
        <v>1830</v>
      </c>
      <c r="J825" s="13" t="s">
        <v>2033</v>
      </c>
      <c r="K825" s="20" t="s">
        <v>1731</v>
      </c>
      <c r="L825" s="20" t="s">
        <v>1730</v>
      </c>
      <c r="M825" s="20" t="s">
        <v>1725</v>
      </c>
      <c r="N825" s="13" t="s">
        <v>1787</v>
      </c>
      <c r="O825" s="13" t="s">
        <v>1989</v>
      </c>
      <c r="P825" s="13" t="s">
        <v>1790</v>
      </c>
      <c r="Q825" s="12">
        <v>2</v>
      </c>
      <c r="R825" s="13" t="s">
        <v>1797</v>
      </c>
      <c r="S825" s="13" t="s">
        <v>1795</v>
      </c>
      <c r="T825" s="17">
        <v>26410</v>
      </c>
      <c r="U825" s="17">
        <v>41020</v>
      </c>
      <c r="V825" s="17">
        <v>41750</v>
      </c>
      <c r="W825" s="17" t="s">
        <v>1798</v>
      </c>
      <c r="X825" s="17" t="s">
        <v>1991</v>
      </c>
      <c r="Y825" s="13">
        <f t="shared" ca="1" si="74"/>
        <v>35133</v>
      </c>
      <c r="Z825" s="13">
        <v>0</v>
      </c>
      <c r="AA825" s="30" t="str">
        <f t="shared" si="70"/>
        <v>Production</v>
      </c>
    </row>
    <row r="826" spans="1:27" ht="14.4" x14ac:dyDescent="0.3">
      <c r="A826" s="13">
        <v>889</v>
      </c>
      <c r="B826" s="13">
        <v>889</v>
      </c>
      <c r="C826" s="13" t="s">
        <v>225</v>
      </c>
      <c r="D826" s="13" t="s">
        <v>2032</v>
      </c>
      <c r="E826" s="13" t="str">
        <f t="shared" si="71"/>
        <v>Bayard.d Lopes@bnna.com</v>
      </c>
      <c r="F826" s="13" t="s">
        <v>1667</v>
      </c>
      <c r="G826" s="20" t="s">
        <v>1820</v>
      </c>
      <c r="H826" s="20" t="s">
        <v>1829</v>
      </c>
      <c r="I826" s="13" t="s">
        <v>1830</v>
      </c>
      <c r="J826" s="13" t="s">
        <v>2033</v>
      </c>
      <c r="K826" s="20" t="s">
        <v>1731</v>
      </c>
      <c r="L826" s="20" t="s">
        <v>1730</v>
      </c>
      <c r="M826" s="20" t="s">
        <v>1725</v>
      </c>
      <c r="N826" s="13" t="s">
        <v>1787</v>
      </c>
      <c r="O826" s="13" t="s">
        <v>1989</v>
      </c>
      <c r="P826" s="13" t="s">
        <v>1790</v>
      </c>
      <c r="Q826" s="12">
        <v>2</v>
      </c>
      <c r="R826" s="13" t="s">
        <v>1797</v>
      </c>
      <c r="S826" s="13" t="s">
        <v>1795</v>
      </c>
      <c r="T826" s="17">
        <v>21535</v>
      </c>
      <c r="U826" s="17">
        <v>31762</v>
      </c>
      <c r="V826" s="17">
        <v>41989</v>
      </c>
      <c r="W826" s="17" t="s">
        <v>1798</v>
      </c>
      <c r="X826" s="17" t="s">
        <v>1991</v>
      </c>
      <c r="Y826" s="13">
        <f t="shared" ca="1" si="74"/>
        <v>41588</v>
      </c>
      <c r="Z826" s="13">
        <v>0</v>
      </c>
      <c r="AA826" s="30" t="str">
        <f t="shared" si="70"/>
        <v>Production</v>
      </c>
    </row>
    <row r="827" spans="1:27" ht="14.4" x14ac:dyDescent="0.3">
      <c r="A827" s="13">
        <v>890</v>
      </c>
      <c r="B827" s="13">
        <v>890</v>
      </c>
      <c r="C827" s="13" t="s">
        <v>1181</v>
      </c>
      <c r="D827" s="13" t="s">
        <v>2032</v>
      </c>
      <c r="E827" s="13" t="str">
        <f t="shared" si="71"/>
        <v>Claire. Conrad@bnna.com</v>
      </c>
      <c r="F827" s="13" t="s">
        <v>1668</v>
      </c>
      <c r="G827" s="13" t="s">
        <v>1820</v>
      </c>
      <c r="H827" s="13" t="s">
        <v>1821</v>
      </c>
      <c r="I827" s="13" t="s">
        <v>1822</v>
      </c>
      <c r="J827" s="13" t="s">
        <v>2033</v>
      </c>
      <c r="K827" s="13" t="s">
        <v>1731</v>
      </c>
      <c r="L827" s="20" t="s">
        <v>1730</v>
      </c>
      <c r="M827" s="13" t="s">
        <v>1725</v>
      </c>
      <c r="N827" s="13" t="s">
        <v>1788</v>
      </c>
      <c r="O827" s="15" t="s">
        <v>1798</v>
      </c>
      <c r="P827" s="15" t="s">
        <v>1784</v>
      </c>
      <c r="Q827" s="12">
        <v>6</v>
      </c>
      <c r="R827" s="13" t="s">
        <v>1797</v>
      </c>
      <c r="S827" s="13" t="s">
        <v>1795</v>
      </c>
      <c r="T827" s="17">
        <v>24729</v>
      </c>
      <c r="U827" s="17">
        <v>38244</v>
      </c>
      <c r="V827" s="17">
        <v>41896</v>
      </c>
      <c r="W827" s="17" t="s">
        <v>1798</v>
      </c>
      <c r="X827" s="17" t="s">
        <v>1991</v>
      </c>
      <c r="Y827" s="13">
        <f ca="1">RANDBETWEEN(75000,125000)</f>
        <v>94038</v>
      </c>
      <c r="Z827" s="13">
        <f ca="1">RANDBETWEEN(5000,25000)</f>
        <v>15962</v>
      </c>
      <c r="AA827" s="30" t="str">
        <f t="shared" si="70"/>
        <v>Production</v>
      </c>
    </row>
    <row r="828" spans="1:27" ht="14.4" x14ac:dyDescent="0.3">
      <c r="A828" s="13">
        <v>891</v>
      </c>
      <c r="B828" s="13">
        <v>891</v>
      </c>
      <c r="C828" s="13" t="s">
        <v>540</v>
      </c>
      <c r="D828" s="13" t="s">
        <v>2032</v>
      </c>
      <c r="E828" s="13" t="str">
        <f t="shared" si="71"/>
        <v>Katharina.ina Lehrer@bnna.com</v>
      </c>
      <c r="F828" s="13" t="s">
        <v>1668</v>
      </c>
      <c r="G828" s="13" t="s">
        <v>1820</v>
      </c>
      <c r="H828" s="13" t="s">
        <v>1829</v>
      </c>
      <c r="I828" s="13" t="s">
        <v>1830</v>
      </c>
      <c r="J828" s="13" t="s">
        <v>2033</v>
      </c>
      <c r="K828" s="20" t="s">
        <v>1731</v>
      </c>
      <c r="L828" s="20" t="s">
        <v>1730</v>
      </c>
      <c r="M828" s="20" t="s">
        <v>1725</v>
      </c>
      <c r="N828" s="13" t="s">
        <v>1787</v>
      </c>
      <c r="O828" s="13" t="s">
        <v>1989</v>
      </c>
      <c r="P828" s="13" t="s">
        <v>1790</v>
      </c>
      <c r="Q828" s="12">
        <v>2</v>
      </c>
      <c r="R828" s="13" t="s">
        <v>1797</v>
      </c>
      <c r="S828" s="13" t="s">
        <v>1793</v>
      </c>
      <c r="T828" s="17">
        <v>19555</v>
      </c>
      <c r="U828" s="17">
        <v>31243</v>
      </c>
      <c r="V828" s="17">
        <v>41835</v>
      </c>
      <c r="W828" s="17" t="s">
        <v>1798</v>
      </c>
      <c r="X828" s="17" t="s">
        <v>1997</v>
      </c>
      <c r="Y828" s="13">
        <f ca="1">RANDBETWEEN(35000,65000)</f>
        <v>55594</v>
      </c>
      <c r="Z828" s="13">
        <v>0</v>
      </c>
      <c r="AA828" s="30" t="str">
        <f t="shared" si="70"/>
        <v>Production</v>
      </c>
    </row>
    <row r="829" spans="1:27" ht="14.4" x14ac:dyDescent="0.3">
      <c r="A829" s="13">
        <v>892</v>
      </c>
      <c r="B829" s="13">
        <v>892</v>
      </c>
      <c r="C829" s="13" t="s">
        <v>231</v>
      </c>
      <c r="D829" s="13" t="s">
        <v>2032</v>
      </c>
      <c r="E829" s="13" t="str">
        <f t="shared" si="71"/>
        <v>Benedikt.yllenkrok@bnna.com</v>
      </c>
      <c r="F829" s="13" t="s">
        <v>1668</v>
      </c>
      <c r="G829" s="13" t="s">
        <v>1820</v>
      </c>
      <c r="H829" s="13" t="s">
        <v>1829</v>
      </c>
      <c r="I829" s="13" t="s">
        <v>1830</v>
      </c>
      <c r="J829" s="13" t="s">
        <v>2033</v>
      </c>
      <c r="K829" s="20" t="s">
        <v>1731</v>
      </c>
      <c r="L829" s="20" t="s">
        <v>1730</v>
      </c>
      <c r="M829" s="20" t="s">
        <v>1725</v>
      </c>
      <c r="N829" s="13" t="s">
        <v>1787</v>
      </c>
      <c r="O829" s="13" t="s">
        <v>1989</v>
      </c>
      <c r="P829" s="13" t="s">
        <v>1790</v>
      </c>
      <c r="Q829" s="12">
        <v>2</v>
      </c>
      <c r="R829" s="13" t="s">
        <v>1797</v>
      </c>
      <c r="S829" s="13" t="s">
        <v>1791</v>
      </c>
      <c r="T829" s="17">
        <v>25163</v>
      </c>
      <c r="U829" s="17">
        <v>32102</v>
      </c>
      <c r="V829" s="17">
        <v>41964</v>
      </c>
      <c r="W829" s="17" t="s">
        <v>1798</v>
      </c>
      <c r="X829" s="17" t="s">
        <v>1997</v>
      </c>
      <c r="Y829" s="13">
        <f ca="1">RANDBETWEEN(35000,65000)</f>
        <v>58857</v>
      </c>
      <c r="Z829" s="13">
        <v>0</v>
      </c>
      <c r="AA829" s="30" t="str">
        <f t="shared" si="70"/>
        <v>Production</v>
      </c>
    </row>
    <row r="830" spans="1:27" ht="14.4" x14ac:dyDescent="0.3">
      <c r="A830" s="13">
        <v>893</v>
      </c>
      <c r="B830" s="13">
        <v>893</v>
      </c>
      <c r="C830" s="13" t="s">
        <v>1267</v>
      </c>
      <c r="D830" s="13" t="s">
        <v>2032</v>
      </c>
      <c r="E830" s="13" t="str">
        <f t="shared" si="71"/>
        <v>Ainsley.ey Lynch@bnna.com</v>
      </c>
      <c r="F830" s="13" t="s">
        <v>1668</v>
      </c>
      <c r="G830" s="13" t="s">
        <v>1820</v>
      </c>
      <c r="H830" s="13" t="s">
        <v>1821</v>
      </c>
      <c r="I830" s="13" t="s">
        <v>1822</v>
      </c>
      <c r="J830" s="13" t="s">
        <v>2033</v>
      </c>
      <c r="K830" s="13" t="s">
        <v>1731</v>
      </c>
      <c r="L830" s="13" t="s">
        <v>1730</v>
      </c>
      <c r="M830" s="13" t="s">
        <v>1725</v>
      </c>
      <c r="N830" s="13" t="s">
        <v>1788</v>
      </c>
      <c r="O830" s="15" t="s">
        <v>1798</v>
      </c>
      <c r="P830" s="15" t="s">
        <v>1784</v>
      </c>
      <c r="Q830" s="12">
        <v>6</v>
      </c>
      <c r="R830" s="13" t="s">
        <v>1797</v>
      </c>
      <c r="S830" s="13" t="s">
        <v>1796</v>
      </c>
      <c r="T830" s="17">
        <v>24357</v>
      </c>
      <c r="U830" s="17">
        <v>41159</v>
      </c>
      <c r="V830" s="17">
        <v>41889</v>
      </c>
      <c r="W830" s="17" t="s">
        <v>1798</v>
      </c>
      <c r="X830" s="17" t="s">
        <v>1997</v>
      </c>
      <c r="Y830" s="13">
        <f ca="1">RANDBETWEEN(75000,125000)</f>
        <v>105934</v>
      </c>
      <c r="Z830" s="13">
        <f ca="1">RANDBETWEEN(5000,25000)</f>
        <v>9253</v>
      </c>
      <c r="AA830" s="30" t="str">
        <f t="shared" si="70"/>
        <v>Production</v>
      </c>
    </row>
    <row r="831" spans="1:27" ht="14.4" x14ac:dyDescent="0.3">
      <c r="A831" s="13">
        <v>894</v>
      </c>
      <c r="B831" s="13">
        <v>894</v>
      </c>
      <c r="C831" s="13" t="s">
        <v>653</v>
      </c>
      <c r="D831" s="13" t="s">
        <v>2032</v>
      </c>
      <c r="E831" s="13" t="str">
        <f t="shared" si="71"/>
        <v>Patrick. Lioutau@bnna.com</v>
      </c>
      <c r="F831" s="13" t="s">
        <v>1667</v>
      </c>
      <c r="G831" s="13" t="s">
        <v>1820</v>
      </c>
      <c r="H831" s="13" t="s">
        <v>1821</v>
      </c>
      <c r="I831" s="13" t="s">
        <v>1827</v>
      </c>
      <c r="J831" s="13" t="s">
        <v>2033</v>
      </c>
      <c r="K831" s="13" t="s">
        <v>1731</v>
      </c>
      <c r="L831" s="20" t="s">
        <v>1730</v>
      </c>
      <c r="M831" s="13" t="s">
        <v>1725</v>
      </c>
      <c r="N831" s="13" t="s">
        <v>1787</v>
      </c>
      <c r="O831" s="13" t="s">
        <v>1989</v>
      </c>
      <c r="P831" s="13" t="s">
        <v>1790</v>
      </c>
      <c r="Q831" s="12">
        <v>2</v>
      </c>
      <c r="R831" s="13" t="s">
        <v>1797</v>
      </c>
      <c r="S831" s="13" t="s">
        <v>1792</v>
      </c>
      <c r="T831" s="17">
        <v>20958</v>
      </c>
      <c r="U831" s="17">
        <v>28628</v>
      </c>
      <c r="V831" s="17">
        <v>41777</v>
      </c>
      <c r="W831" s="17" t="s">
        <v>1798</v>
      </c>
      <c r="X831" s="17" t="s">
        <v>1997</v>
      </c>
      <c r="Y831" s="13">
        <f ca="1">RANDBETWEEN(35000,65000)</f>
        <v>48079</v>
      </c>
      <c r="Z831" s="13">
        <v>0</v>
      </c>
      <c r="AA831" s="30" t="str">
        <f t="shared" si="70"/>
        <v>Production</v>
      </c>
    </row>
    <row r="832" spans="1:27" ht="14.4" x14ac:dyDescent="0.3">
      <c r="A832" s="13">
        <v>895</v>
      </c>
      <c r="B832" s="13">
        <v>895</v>
      </c>
      <c r="C832" s="1" t="s">
        <v>1082</v>
      </c>
      <c r="D832" s="13" t="s">
        <v>2032</v>
      </c>
      <c r="E832" s="13" t="str">
        <f t="shared" si="71"/>
        <v>Hayes.lliott@bnna.com</v>
      </c>
      <c r="F832" s="13" t="s">
        <v>1667</v>
      </c>
      <c r="G832" s="20" t="s">
        <v>1820</v>
      </c>
      <c r="H832" s="20" t="s">
        <v>1821</v>
      </c>
      <c r="I832" s="13" t="s">
        <v>1827</v>
      </c>
      <c r="J832" s="13" t="s">
        <v>2033</v>
      </c>
      <c r="K832" s="13" t="s">
        <v>1731</v>
      </c>
      <c r="L832" s="13" t="s">
        <v>1730</v>
      </c>
      <c r="M832" s="13" t="s">
        <v>1725</v>
      </c>
      <c r="N832" s="13" t="s">
        <v>1787</v>
      </c>
      <c r="O832" s="13" t="s">
        <v>1989</v>
      </c>
      <c r="P832" s="13" t="s">
        <v>1784</v>
      </c>
      <c r="Q832" s="12">
        <v>3</v>
      </c>
      <c r="R832" s="13" t="s">
        <v>1797</v>
      </c>
      <c r="S832" s="13" t="s">
        <v>1794</v>
      </c>
      <c r="T832" s="17">
        <v>20879</v>
      </c>
      <c r="U832" s="17">
        <v>27818</v>
      </c>
      <c r="V832" s="17">
        <v>41698</v>
      </c>
      <c r="W832" s="17" t="s">
        <v>1798</v>
      </c>
      <c r="X832" s="17" t="s">
        <v>1997</v>
      </c>
      <c r="Y832" s="13">
        <f ca="1">RANDBETWEEN(35000,65000)</f>
        <v>61592</v>
      </c>
      <c r="Z832" s="13">
        <f ca="1">RANDBETWEEN(0,3000)</f>
        <v>1989</v>
      </c>
      <c r="AA832" s="30" t="str">
        <f t="shared" si="70"/>
        <v>Production</v>
      </c>
    </row>
    <row r="833" spans="1:27" ht="14.4" x14ac:dyDescent="0.3">
      <c r="A833" s="13">
        <v>896</v>
      </c>
      <c r="B833" s="13">
        <v>896</v>
      </c>
      <c r="C833" s="1" t="s">
        <v>1484</v>
      </c>
      <c r="D833" s="13" t="s">
        <v>2032</v>
      </c>
      <c r="E833" s="13" t="str">
        <f t="shared" si="71"/>
        <v>Carlos.hillips@bnna.com</v>
      </c>
      <c r="F833" s="13" t="s">
        <v>1667</v>
      </c>
      <c r="G833" s="13" t="s">
        <v>1820</v>
      </c>
      <c r="H833" s="13" t="s">
        <v>1823</v>
      </c>
      <c r="I833" s="13" t="s">
        <v>1824</v>
      </c>
      <c r="J833" s="13" t="s">
        <v>2033</v>
      </c>
      <c r="K833" s="20" t="s">
        <v>1731</v>
      </c>
      <c r="L833" s="13" t="s">
        <v>1730</v>
      </c>
      <c r="M833" s="20" t="s">
        <v>1725</v>
      </c>
      <c r="N833" s="13" t="s">
        <v>1787</v>
      </c>
      <c r="O833" s="13" t="s">
        <v>1989</v>
      </c>
      <c r="P833" s="13" t="s">
        <v>1784</v>
      </c>
      <c r="Q833" s="12">
        <v>3</v>
      </c>
      <c r="R833" s="13" t="s">
        <v>1797</v>
      </c>
      <c r="S833" s="13" t="s">
        <v>1795</v>
      </c>
      <c r="T833" s="17">
        <v>26960</v>
      </c>
      <c r="U833" s="17">
        <v>40474</v>
      </c>
      <c r="V833" s="17">
        <v>41935</v>
      </c>
      <c r="W833" s="17" t="s">
        <v>1798</v>
      </c>
      <c r="X833" s="17" t="s">
        <v>1991</v>
      </c>
      <c r="Y833" s="13">
        <f ca="1">RANDBETWEEN(35000,65000)</f>
        <v>44063</v>
      </c>
      <c r="Z833" s="13">
        <f ca="1">RANDBETWEEN(0,3000)</f>
        <v>2865</v>
      </c>
      <c r="AA833" s="30" t="str">
        <f t="shared" si="70"/>
        <v>Production</v>
      </c>
    </row>
    <row r="834" spans="1:27" ht="14.4" x14ac:dyDescent="0.3">
      <c r="A834" s="13">
        <v>897</v>
      </c>
      <c r="B834" s="13">
        <v>897</v>
      </c>
      <c r="C834" s="13" t="s">
        <v>415</v>
      </c>
      <c r="D834" s="13" t="s">
        <v>2032</v>
      </c>
      <c r="E834" s="13" t="str">
        <f t="shared" si="71"/>
        <v>Flora.e Luca@bnna.com</v>
      </c>
      <c r="F834" s="13" t="s">
        <v>1668</v>
      </c>
      <c r="G834" s="13" t="s">
        <v>1820</v>
      </c>
      <c r="H834" s="13" t="s">
        <v>1821</v>
      </c>
      <c r="I834" s="13" t="s">
        <v>1827</v>
      </c>
      <c r="J834" s="13" t="s">
        <v>2033</v>
      </c>
      <c r="K834" s="13" t="s">
        <v>1731</v>
      </c>
      <c r="L834" s="13" t="s">
        <v>1730</v>
      </c>
      <c r="M834" s="13" t="s">
        <v>1725</v>
      </c>
      <c r="N834" s="13" t="s">
        <v>1787</v>
      </c>
      <c r="O834" s="13" t="s">
        <v>1989</v>
      </c>
      <c r="P834" s="13" t="s">
        <v>1784</v>
      </c>
      <c r="Q834" s="12">
        <v>3</v>
      </c>
      <c r="R834" s="13" t="s">
        <v>1797</v>
      </c>
      <c r="S834" s="13" t="s">
        <v>1791</v>
      </c>
      <c r="T834" s="17">
        <v>24167</v>
      </c>
      <c r="U834" s="17">
        <v>38777</v>
      </c>
      <c r="V834" s="17">
        <v>41699</v>
      </c>
      <c r="W834" s="17" t="s">
        <v>1798</v>
      </c>
      <c r="X834" s="17" t="s">
        <v>1997</v>
      </c>
      <c r="Y834" s="13">
        <f ca="1">RANDBETWEEN(35000,65000)</f>
        <v>40043</v>
      </c>
      <c r="Z834" s="13">
        <f ca="1">RANDBETWEEN(0,3000)</f>
        <v>1506</v>
      </c>
      <c r="AA834" s="30" t="str">
        <f t="shared" si="70"/>
        <v>Production</v>
      </c>
    </row>
    <row r="835" spans="1:27" ht="14.4" x14ac:dyDescent="0.3">
      <c r="A835" s="13">
        <v>898</v>
      </c>
      <c r="B835" s="13">
        <v>898</v>
      </c>
      <c r="C835" s="13" t="s">
        <v>216</v>
      </c>
      <c r="D835" s="13" t="s">
        <v>2032</v>
      </c>
      <c r="E835" s="13" t="str">
        <f t="shared" si="71"/>
        <v>Barnard.ard Laut@bnna.com</v>
      </c>
      <c r="F835" s="13" t="s">
        <v>1667</v>
      </c>
      <c r="G835" s="13" t="s">
        <v>1820</v>
      </c>
      <c r="H835" s="13" t="s">
        <v>1823</v>
      </c>
      <c r="I835" s="13" t="s">
        <v>1824</v>
      </c>
      <c r="J835" s="13" t="s">
        <v>2033</v>
      </c>
      <c r="K835" s="20" t="s">
        <v>1731</v>
      </c>
      <c r="L835" s="13" t="s">
        <v>1730</v>
      </c>
      <c r="M835" s="20" t="s">
        <v>1725</v>
      </c>
      <c r="N835" s="13" t="s">
        <v>1787</v>
      </c>
      <c r="O835" s="13" t="s">
        <v>1989</v>
      </c>
      <c r="P835" s="13" t="s">
        <v>1784</v>
      </c>
      <c r="Q835" s="12">
        <v>3</v>
      </c>
      <c r="R835" s="13" t="s">
        <v>1785</v>
      </c>
      <c r="S835" s="13" t="s">
        <v>1794</v>
      </c>
      <c r="T835" s="17">
        <v>26901</v>
      </c>
      <c r="U835" s="17">
        <v>38954</v>
      </c>
      <c r="V835" s="17">
        <v>41876</v>
      </c>
      <c r="W835" s="17" t="s">
        <v>1798</v>
      </c>
      <c r="X835" s="17" t="s">
        <v>1997</v>
      </c>
      <c r="Y835" s="13">
        <f ca="1">RANDBETWEEN(35000,65000)</f>
        <v>39098</v>
      </c>
      <c r="Z835" s="13">
        <f ca="1">RANDBETWEEN(0,3000)</f>
        <v>2404</v>
      </c>
      <c r="AA835" s="30" t="str">
        <f t="shared" ref="AA835:AA898" si="75">G835</f>
        <v>Production</v>
      </c>
    </row>
    <row r="836" spans="1:27" ht="14.4" x14ac:dyDescent="0.3">
      <c r="A836" s="13">
        <v>899</v>
      </c>
      <c r="B836" s="13">
        <v>899</v>
      </c>
      <c r="C836" s="1" t="s">
        <v>1134</v>
      </c>
      <c r="D836" s="13" t="s">
        <v>2032</v>
      </c>
      <c r="E836" s="13" t="str">
        <f t="shared" ref="E836:E899" si="76">LEFT(C836,FIND(" ",C836)-1)&amp;"."&amp;RIGHT(C836,FIND(" ",C836))&amp;"@bnna.com"</f>
        <v>Zephania. Jennings@bnna.com</v>
      </c>
      <c r="F836" s="13" t="s">
        <v>1667</v>
      </c>
      <c r="G836" s="13" t="s">
        <v>1820</v>
      </c>
      <c r="H836" s="13" t="s">
        <v>1821</v>
      </c>
      <c r="I836" s="13" t="s">
        <v>1822</v>
      </c>
      <c r="J836" s="13" t="s">
        <v>2033</v>
      </c>
      <c r="K836" s="13" t="s">
        <v>1731</v>
      </c>
      <c r="L836" s="13" t="s">
        <v>1730</v>
      </c>
      <c r="M836" s="13" t="s">
        <v>1725</v>
      </c>
      <c r="N836" s="13" t="s">
        <v>1788</v>
      </c>
      <c r="O836" s="15" t="s">
        <v>1798</v>
      </c>
      <c r="P836" s="15" t="s">
        <v>1784</v>
      </c>
      <c r="Q836" s="12">
        <v>6</v>
      </c>
      <c r="R836" s="13" t="s">
        <v>1797</v>
      </c>
      <c r="S836" s="13" t="s">
        <v>1793</v>
      </c>
      <c r="T836" s="17">
        <v>19161</v>
      </c>
      <c r="U836" s="17">
        <v>31214</v>
      </c>
      <c r="V836" s="17">
        <v>41806</v>
      </c>
      <c r="W836" s="17" t="s">
        <v>1798</v>
      </c>
      <c r="X836" s="17" t="s">
        <v>1997</v>
      </c>
      <c r="Y836" s="13">
        <f ca="1">RANDBETWEEN(75000,125000)</f>
        <v>79140</v>
      </c>
      <c r="Z836" s="13">
        <f ca="1">RANDBETWEEN(5000,25000)</f>
        <v>6013</v>
      </c>
      <c r="AA836" s="30" t="str">
        <f t="shared" si="75"/>
        <v>Production</v>
      </c>
    </row>
    <row r="837" spans="1:27" ht="14.4" x14ac:dyDescent="0.3">
      <c r="A837" s="13">
        <v>900</v>
      </c>
      <c r="B837" s="13">
        <v>900</v>
      </c>
      <c r="C837" s="13" t="s">
        <v>185</v>
      </c>
      <c r="D837" s="13" t="s">
        <v>2032</v>
      </c>
      <c r="E837" s="13" t="str">
        <f t="shared" si="76"/>
        <v>Anne.Rayet@bnna.com</v>
      </c>
      <c r="F837" s="13" t="s">
        <v>1668</v>
      </c>
      <c r="G837" s="13" t="s">
        <v>1820</v>
      </c>
      <c r="H837" s="13" t="s">
        <v>1823</v>
      </c>
      <c r="I837" s="13" t="s">
        <v>1826</v>
      </c>
      <c r="J837" s="13" t="s">
        <v>2033</v>
      </c>
      <c r="K837" s="20" t="s">
        <v>1731</v>
      </c>
      <c r="L837" s="13" t="s">
        <v>1730</v>
      </c>
      <c r="M837" s="20" t="s">
        <v>1725</v>
      </c>
      <c r="N837" s="13" t="s">
        <v>1788</v>
      </c>
      <c r="O837" s="15" t="s">
        <v>1798</v>
      </c>
      <c r="P837" s="15" t="s">
        <v>1784</v>
      </c>
      <c r="Q837" s="12">
        <v>5</v>
      </c>
      <c r="R837" s="13" t="s">
        <v>1797</v>
      </c>
      <c r="S837" s="13" t="s">
        <v>1795</v>
      </c>
      <c r="T837" s="17">
        <v>20313</v>
      </c>
      <c r="U837" s="17">
        <v>33097</v>
      </c>
      <c r="V837" s="17">
        <v>41863</v>
      </c>
      <c r="W837" s="17" t="s">
        <v>1798</v>
      </c>
      <c r="X837" s="17" t="s">
        <v>1994</v>
      </c>
      <c r="Y837" s="13">
        <f ca="1">RANDBETWEEN(65000,100000)</f>
        <v>80363</v>
      </c>
      <c r="Z837" s="13">
        <f ca="1">RANDBETWEEN(2500,15000)</f>
        <v>2740</v>
      </c>
      <c r="AA837" s="30" t="str">
        <f t="shared" si="75"/>
        <v>Production</v>
      </c>
    </row>
    <row r="838" spans="1:27" ht="14.4" x14ac:dyDescent="0.3">
      <c r="A838" s="13">
        <v>901</v>
      </c>
      <c r="B838" s="13">
        <v>901</v>
      </c>
      <c r="C838" s="13" t="s">
        <v>354</v>
      </c>
      <c r="D838" s="13" t="s">
        <v>2032</v>
      </c>
      <c r="E838" s="13" t="str">
        <f t="shared" si="76"/>
        <v>Dan.aels@bnna.com</v>
      </c>
      <c r="F838" s="13" t="s">
        <v>1669</v>
      </c>
      <c r="G838" s="13" t="s">
        <v>1820</v>
      </c>
      <c r="H838" s="13" t="s">
        <v>1823</v>
      </c>
      <c r="I838" s="13" t="s">
        <v>1824</v>
      </c>
      <c r="J838" s="13" t="s">
        <v>2033</v>
      </c>
      <c r="K838" s="20" t="s">
        <v>1731</v>
      </c>
      <c r="L838" s="13" t="s">
        <v>1730</v>
      </c>
      <c r="M838" s="20" t="s">
        <v>1725</v>
      </c>
      <c r="N838" s="13" t="s">
        <v>1787</v>
      </c>
      <c r="O838" s="13" t="s">
        <v>1989</v>
      </c>
      <c r="P838" s="13" t="s">
        <v>1784</v>
      </c>
      <c r="Q838" s="12">
        <v>3</v>
      </c>
      <c r="R838" s="13" t="s">
        <v>1797</v>
      </c>
      <c r="S838" s="13" t="s">
        <v>1795</v>
      </c>
      <c r="T838" s="17">
        <v>25593</v>
      </c>
      <c r="U838" s="17">
        <v>38742</v>
      </c>
      <c r="V838" s="17">
        <v>41664</v>
      </c>
      <c r="W838" s="17" t="s">
        <v>1798</v>
      </c>
      <c r="X838" s="17" t="s">
        <v>1994</v>
      </c>
      <c r="Y838" s="13">
        <f t="shared" ref="Y838:Y866" ca="1" si="77">RANDBETWEEN(35000,65000)</f>
        <v>63630</v>
      </c>
      <c r="Z838" s="13">
        <f ca="1">RANDBETWEEN(0,3000)</f>
        <v>1368</v>
      </c>
      <c r="AA838" s="30" t="str">
        <f t="shared" si="75"/>
        <v>Production</v>
      </c>
    </row>
    <row r="839" spans="1:27" ht="14.4" x14ac:dyDescent="0.3">
      <c r="A839" s="13">
        <v>902</v>
      </c>
      <c r="B839" s="13">
        <v>902</v>
      </c>
      <c r="C839" s="13" t="s">
        <v>983</v>
      </c>
      <c r="D839" s="13" t="s">
        <v>2032</v>
      </c>
      <c r="E839" s="13" t="str">
        <f t="shared" si="76"/>
        <v>Rajah. Floyd@bnna.com</v>
      </c>
      <c r="F839" s="13" t="s">
        <v>1667</v>
      </c>
      <c r="G839" s="13" t="s">
        <v>1820</v>
      </c>
      <c r="H839" s="13" t="s">
        <v>1823</v>
      </c>
      <c r="I839" s="13" t="s">
        <v>1824</v>
      </c>
      <c r="J839" s="13" t="s">
        <v>2033</v>
      </c>
      <c r="K839" s="20" t="s">
        <v>1731</v>
      </c>
      <c r="L839" s="20" t="s">
        <v>1730</v>
      </c>
      <c r="M839" s="20" t="s">
        <v>1725</v>
      </c>
      <c r="N839" s="13" t="s">
        <v>1787</v>
      </c>
      <c r="O839" s="13" t="s">
        <v>1989</v>
      </c>
      <c r="P839" s="13" t="s">
        <v>1784</v>
      </c>
      <c r="Q839" s="12">
        <v>3</v>
      </c>
      <c r="R839" s="13" t="s">
        <v>1797</v>
      </c>
      <c r="S839" s="13" t="s">
        <v>1793</v>
      </c>
      <c r="T839" s="17">
        <v>27139</v>
      </c>
      <c r="U839" s="17">
        <v>41019</v>
      </c>
      <c r="V839" s="17">
        <v>41749</v>
      </c>
      <c r="W839" s="17" t="s">
        <v>1798</v>
      </c>
      <c r="X839" s="17" t="s">
        <v>1991</v>
      </c>
      <c r="Y839" s="13">
        <f t="shared" ca="1" si="77"/>
        <v>50614</v>
      </c>
      <c r="Z839" s="13">
        <f ca="1">RANDBETWEEN(0,3000)</f>
        <v>232</v>
      </c>
      <c r="AA839" s="30" t="str">
        <f t="shared" si="75"/>
        <v>Production</v>
      </c>
    </row>
    <row r="840" spans="1:27" ht="14.4" x14ac:dyDescent="0.3">
      <c r="A840" s="13">
        <v>903</v>
      </c>
      <c r="B840" s="13">
        <v>903</v>
      </c>
      <c r="C840" s="13" t="s">
        <v>554</v>
      </c>
      <c r="D840" s="13" t="s">
        <v>2032</v>
      </c>
      <c r="E840" s="13" t="str">
        <f t="shared" si="76"/>
        <v>Klara.hufvud@bnna.com</v>
      </c>
      <c r="F840" s="13" t="s">
        <v>1668</v>
      </c>
      <c r="G840" s="13" t="s">
        <v>1820</v>
      </c>
      <c r="H840" s="13" t="s">
        <v>1823</v>
      </c>
      <c r="I840" s="13" t="s">
        <v>1824</v>
      </c>
      <c r="J840" s="13" t="s">
        <v>2033</v>
      </c>
      <c r="K840" s="20" t="s">
        <v>1731</v>
      </c>
      <c r="L840" s="20" t="s">
        <v>1730</v>
      </c>
      <c r="M840" s="20" t="s">
        <v>1725</v>
      </c>
      <c r="N840" s="13" t="s">
        <v>1787</v>
      </c>
      <c r="O840" s="13" t="s">
        <v>1989</v>
      </c>
      <c r="P840" s="13" t="s">
        <v>1784</v>
      </c>
      <c r="Q840" s="12">
        <v>3</v>
      </c>
      <c r="R840" s="13" t="s">
        <v>1797</v>
      </c>
      <c r="S840" s="13" t="s">
        <v>1795</v>
      </c>
      <c r="T840" s="17">
        <v>29325</v>
      </c>
      <c r="U840" s="17">
        <v>41013</v>
      </c>
      <c r="V840" s="17">
        <v>41743</v>
      </c>
      <c r="W840" s="17" t="s">
        <v>1798</v>
      </c>
      <c r="X840" s="17" t="s">
        <v>1993</v>
      </c>
      <c r="Y840" s="13">
        <f t="shared" ca="1" si="77"/>
        <v>42647</v>
      </c>
      <c r="Z840" s="13">
        <f ca="1">RANDBETWEEN(0,3000)</f>
        <v>238</v>
      </c>
      <c r="AA840" s="30" t="str">
        <f t="shared" si="75"/>
        <v>Production</v>
      </c>
    </row>
    <row r="841" spans="1:27" ht="14.4" x14ac:dyDescent="0.3">
      <c r="A841" s="13">
        <v>904</v>
      </c>
      <c r="B841" s="13">
        <v>904</v>
      </c>
      <c r="C841" s="1" t="s">
        <v>967</v>
      </c>
      <c r="D841" s="13" t="s">
        <v>2032</v>
      </c>
      <c r="E841" s="13" t="str">
        <f t="shared" si="76"/>
        <v>Eric. York@bnna.com</v>
      </c>
      <c r="F841" s="13" t="s">
        <v>1667</v>
      </c>
      <c r="G841" s="13" t="s">
        <v>1820</v>
      </c>
      <c r="H841" s="13" t="s">
        <v>1823</v>
      </c>
      <c r="I841" s="13" t="s">
        <v>1824</v>
      </c>
      <c r="J841" s="13" t="s">
        <v>2033</v>
      </c>
      <c r="K841" s="20" t="s">
        <v>1731</v>
      </c>
      <c r="L841" s="13" t="s">
        <v>1730</v>
      </c>
      <c r="M841" s="20" t="s">
        <v>1725</v>
      </c>
      <c r="N841" s="13" t="s">
        <v>1787</v>
      </c>
      <c r="O841" s="13" t="s">
        <v>1989</v>
      </c>
      <c r="P841" s="13" t="s">
        <v>1790</v>
      </c>
      <c r="Q841" s="12">
        <v>2</v>
      </c>
      <c r="R841" s="13" t="s">
        <v>1797</v>
      </c>
      <c r="S841" s="13" t="s">
        <v>1795</v>
      </c>
      <c r="T841" s="17">
        <v>24996</v>
      </c>
      <c r="U841" s="17">
        <v>31935</v>
      </c>
      <c r="V841" s="17">
        <v>41797</v>
      </c>
      <c r="W841" s="17" t="s">
        <v>1798</v>
      </c>
      <c r="X841" s="17" t="s">
        <v>1994</v>
      </c>
      <c r="Y841" s="13">
        <f t="shared" ca="1" si="77"/>
        <v>52890</v>
      </c>
      <c r="Z841" s="13">
        <v>0</v>
      </c>
      <c r="AA841" s="30" t="str">
        <f t="shared" si="75"/>
        <v>Production</v>
      </c>
    </row>
    <row r="842" spans="1:27" ht="14.4" x14ac:dyDescent="0.3">
      <c r="A842" s="13">
        <v>905</v>
      </c>
      <c r="B842" s="13">
        <v>905</v>
      </c>
      <c r="C842" s="1" t="s">
        <v>1085</v>
      </c>
      <c r="D842" s="13" t="s">
        <v>2032</v>
      </c>
      <c r="E842" s="13" t="str">
        <f t="shared" si="76"/>
        <v>Mark.ttman@bnna.com</v>
      </c>
      <c r="F842" s="13" t="s">
        <v>1667</v>
      </c>
      <c r="G842" s="13" t="s">
        <v>1820</v>
      </c>
      <c r="H842" s="13" t="s">
        <v>1823</v>
      </c>
      <c r="I842" s="13" t="s">
        <v>1824</v>
      </c>
      <c r="J842" s="13" t="s">
        <v>2033</v>
      </c>
      <c r="K842" s="20" t="s">
        <v>1731</v>
      </c>
      <c r="L842" s="20" t="s">
        <v>1730</v>
      </c>
      <c r="M842" s="20" t="s">
        <v>1725</v>
      </c>
      <c r="N842" s="13" t="s">
        <v>1787</v>
      </c>
      <c r="O842" s="13" t="s">
        <v>1989</v>
      </c>
      <c r="P842" s="13" t="s">
        <v>1790</v>
      </c>
      <c r="Q842" s="12">
        <v>2</v>
      </c>
      <c r="R842" s="13" t="s">
        <v>1799</v>
      </c>
      <c r="S842" s="13" t="s">
        <v>1795</v>
      </c>
      <c r="T842" s="17">
        <v>20212</v>
      </c>
      <c r="U842" s="17">
        <v>36283</v>
      </c>
      <c r="V842" s="17">
        <v>41762</v>
      </c>
      <c r="W842" s="17" t="s">
        <v>1798</v>
      </c>
      <c r="X842" s="17" t="s">
        <v>1994</v>
      </c>
      <c r="Y842" s="13">
        <f t="shared" ca="1" si="77"/>
        <v>63028</v>
      </c>
      <c r="Z842" s="13">
        <v>0</v>
      </c>
      <c r="AA842" s="30" t="str">
        <f t="shared" si="75"/>
        <v>Production</v>
      </c>
    </row>
    <row r="843" spans="1:27" ht="14.4" x14ac:dyDescent="0.3">
      <c r="A843" s="13">
        <v>906</v>
      </c>
      <c r="B843" s="13">
        <v>906</v>
      </c>
      <c r="C843" s="13" t="s">
        <v>115</v>
      </c>
      <c r="D843" s="13" t="s">
        <v>2032</v>
      </c>
      <c r="E843" s="13" t="str">
        <f t="shared" si="76"/>
        <v>Aidan.haplin@bnna.com</v>
      </c>
      <c r="F843" s="13" t="s">
        <v>1669</v>
      </c>
      <c r="G843" s="20" t="s">
        <v>1820</v>
      </c>
      <c r="H843" s="20" t="s">
        <v>1833</v>
      </c>
      <c r="I843" s="13" t="s">
        <v>1836</v>
      </c>
      <c r="J843" s="13" t="s">
        <v>2033</v>
      </c>
      <c r="K843" s="13" t="s">
        <v>1731</v>
      </c>
      <c r="L843" s="13" t="s">
        <v>1730</v>
      </c>
      <c r="M843" s="13" t="s">
        <v>1725</v>
      </c>
      <c r="N843" s="13" t="s">
        <v>1787</v>
      </c>
      <c r="O843" s="15" t="s">
        <v>1989</v>
      </c>
      <c r="P843" s="13" t="s">
        <v>1790</v>
      </c>
      <c r="Q843" s="12">
        <f ca="1">RANDBETWEEN(1,2)</f>
        <v>2</v>
      </c>
      <c r="R843" s="13" t="s">
        <v>1800</v>
      </c>
      <c r="S843" s="13" t="s">
        <v>1791</v>
      </c>
      <c r="T843" s="17">
        <v>24949</v>
      </c>
      <c r="U843" s="17">
        <v>37732</v>
      </c>
      <c r="V843" s="17">
        <v>41750</v>
      </c>
      <c r="W843" s="17" t="s">
        <v>1798</v>
      </c>
      <c r="X843" s="17" t="s">
        <v>1991</v>
      </c>
      <c r="Y843" s="13">
        <f t="shared" ca="1" si="77"/>
        <v>54366</v>
      </c>
      <c r="Z843" s="13">
        <v>0</v>
      </c>
      <c r="AA843" s="30" t="str">
        <f t="shared" si="75"/>
        <v>Production</v>
      </c>
    </row>
    <row r="844" spans="1:27" ht="14.4" x14ac:dyDescent="0.3">
      <c r="A844" s="13">
        <v>907</v>
      </c>
      <c r="B844" s="13">
        <v>907</v>
      </c>
      <c r="C844" s="1" t="s">
        <v>942</v>
      </c>
      <c r="D844" s="13" t="s">
        <v>2032</v>
      </c>
      <c r="E844" s="13" t="str">
        <f t="shared" si="76"/>
        <v>Keefe.endoza@bnna.com</v>
      </c>
      <c r="F844" s="13" t="s">
        <v>1667</v>
      </c>
      <c r="G844" s="13" t="s">
        <v>1820</v>
      </c>
      <c r="H844" s="13" t="s">
        <v>1823</v>
      </c>
      <c r="I844" s="13" t="s">
        <v>1824</v>
      </c>
      <c r="J844" s="13" t="s">
        <v>2033</v>
      </c>
      <c r="K844" s="20" t="s">
        <v>1731</v>
      </c>
      <c r="L844" s="13" t="s">
        <v>1730</v>
      </c>
      <c r="M844" s="20" t="s">
        <v>1725</v>
      </c>
      <c r="N844" s="13" t="s">
        <v>1787</v>
      </c>
      <c r="O844" s="13" t="s">
        <v>1989</v>
      </c>
      <c r="P844" s="13" t="s">
        <v>1790</v>
      </c>
      <c r="Q844" s="12">
        <v>2</v>
      </c>
      <c r="R844" s="13" t="s">
        <v>1800</v>
      </c>
      <c r="S844" s="13" t="s">
        <v>1793</v>
      </c>
      <c r="T844" s="17">
        <v>22802</v>
      </c>
      <c r="U844" s="17">
        <v>39969</v>
      </c>
      <c r="V844" s="17">
        <v>41795</v>
      </c>
      <c r="W844" s="17" t="s">
        <v>1798</v>
      </c>
      <c r="X844" s="17" t="s">
        <v>1993</v>
      </c>
      <c r="Y844" s="13">
        <f t="shared" ca="1" si="77"/>
        <v>57107</v>
      </c>
      <c r="Z844" s="13">
        <v>0</v>
      </c>
      <c r="AA844" s="30" t="str">
        <f t="shared" si="75"/>
        <v>Production</v>
      </c>
    </row>
    <row r="845" spans="1:27" ht="14.4" x14ac:dyDescent="0.3">
      <c r="A845" s="13">
        <v>908</v>
      </c>
      <c r="B845" s="13">
        <v>908</v>
      </c>
      <c r="C845" s="13" t="s">
        <v>1006</v>
      </c>
      <c r="D845" s="13" t="s">
        <v>2032</v>
      </c>
      <c r="E845" s="13" t="str">
        <f t="shared" si="76"/>
        <v>Carson. Bolton@bnna.com</v>
      </c>
      <c r="F845" s="13" t="s">
        <v>1667</v>
      </c>
      <c r="G845" s="20" t="s">
        <v>1820</v>
      </c>
      <c r="H845" s="20" t="s">
        <v>1821</v>
      </c>
      <c r="I845" s="13" t="s">
        <v>1825</v>
      </c>
      <c r="J845" s="13" t="s">
        <v>2033</v>
      </c>
      <c r="K845" s="13" t="s">
        <v>1731</v>
      </c>
      <c r="L845" s="13" t="s">
        <v>1730</v>
      </c>
      <c r="M845" s="13" t="s">
        <v>1725</v>
      </c>
      <c r="N845" s="13" t="s">
        <v>1787</v>
      </c>
      <c r="O845" s="13" t="s">
        <v>1989</v>
      </c>
      <c r="P845" s="13" t="s">
        <v>1790</v>
      </c>
      <c r="Q845" s="12">
        <v>2</v>
      </c>
      <c r="R845" s="13" t="s">
        <v>1797</v>
      </c>
      <c r="S845" s="13" t="s">
        <v>1796</v>
      </c>
      <c r="T845" s="17">
        <v>24409</v>
      </c>
      <c r="U845" s="17">
        <v>36097</v>
      </c>
      <c r="V845" s="17">
        <v>41941</v>
      </c>
      <c r="W845" s="17" t="s">
        <v>1798</v>
      </c>
      <c r="X845" s="17" t="s">
        <v>1995</v>
      </c>
      <c r="Y845" s="13">
        <f t="shared" ca="1" si="77"/>
        <v>50349</v>
      </c>
      <c r="Z845" s="13">
        <v>0</v>
      </c>
      <c r="AA845" s="30" t="str">
        <f t="shared" si="75"/>
        <v>Production</v>
      </c>
    </row>
    <row r="846" spans="1:27" ht="14.4" x14ac:dyDescent="0.3">
      <c r="A846" s="13">
        <v>909</v>
      </c>
      <c r="B846" s="13">
        <v>909</v>
      </c>
      <c r="C846" s="1" t="s">
        <v>964</v>
      </c>
      <c r="D846" s="13" t="s">
        <v>2032</v>
      </c>
      <c r="E846" s="13" t="str">
        <f t="shared" si="76"/>
        <v>Colorado. Faulkner@bnna.com</v>
      </c>
      <c r="F846" s="13" t="s">
        <v>1667</v>
      </c>
      <c r="G846" s="13" t="s">
        <v>1820</v>
      </c>
      <c r="H846" s="13" t="s">
        <v>1823</v>
      </c>
      <c r="I846" s="13" t="s">
        <v>1824</v>
      </c>
      <c r="J846" s="13" t="s">
        <v>2033</v>
      </c>
      <c r="K846" s="20" t="s">
        <v>1731</v>
      </c>
      <c r="L846" s="13" t="s">
        <v>1730</v>
      </c>
      <c r="M846" s="20" t="s">
        <v>1725</v>
      </c>
      <c r="N846" s="13" t="s">
        <v>1787</v>
      </c>
      <c r="O846" s="13" t="s">
        <v>1989</v>
      </c>
      <c r="P846" s="13" t="s">
        <v>1790</v>
      </c>
      <c r="Q846" s="12">
        <v>2</v>
      </c>
      <c r="R846" s="13" t="s">
        <v>1797</v>
      </c>
      <c r="S846" s="13" t="s">
        <v>1795</v>
      </c>
      <c r="T846" s="17">
        <v>24510</v>
      </c>
      <c r="U846" s="17">
        <v>35102</v>
      </c>
      <c r="V846" s="17">
        <v>41677</v>
      </c>
      <c r="W846" s="17" t="s">
        <v>1798</v>
      </c>
      <c r="X846" s="17" t="s">
        <v>1995</v>
      </c>
      <c r="Y846" s="13">
        <f t="shared" ca="1" si="77"/>
        <v>61864</v>
      </c>
      <c r="Z846" s="13">
        <v>0</v>
      </c>
      <c r="AA846" s="30" t="str">
        <f t="shared" si="75"/>
        <v>Production</v>
      </c>
    </row>
    <row r="847" spans="1:27" ht="14.4" x14ac:dyDescent="0.3">
      <c r="A847" s="13">
        <v>910</v>
      </c>
      <c r="B847" s="13">
        <v>910</v>
      </c>
      <c r="C847" s="1" t="s">
        <v>1576</v>
      </c>
      <c r="D847" s="13" t="s">
        <v>2032</v>
      </c>
      <c r="E847" s="13" t="str">
        <f t="shared" si="76"/>
        <v>Fiona.Warner@bnna.com</v>
      </c>
      <c r="F847" s="13" t="s">
        <v>1668</v>
      </c>
      <c r="G847" s="20" t="s">
        <v>1820</v>
      </c>
      <c r="H847" s="20" t="s">
        <v>1821</v>
      </c>
      <c r="I847" s="13" t="s">
        <v>1827</v>
      </c>
      <c r="J847" s="13" t="s">
        <v>2033</v>
      </c>
      <c r="K847" s="13" t="s">
        <v>1731</v>
      </c>
      <c r="L847" s="13" t="s">
        <v>1730</v>
      </c>
      <c r="M847" s="13" t="s">
        <v>1725</v>
      </c>
      <c r="N847" s="13" t="s">
        <v>1787</v>
      </c>
      <c r="O847" s="13" t="s">
        <v>1989</v>
      </c>
      <c r="P847" s="13" t="s">
        <v>1790</v>
      </c>
      <c r="Q847" s="12">
        <v>2</v>
      </c>
      <c r="R847" s="13" t="s">
        <v>1797</v>
      </c>
      <c r="S847" s="13" t="s">
        <v>1795</v>
      </c>
      <c r="T847" s="17">
        <v>29553</v>
      </c>
      <c r="U847" s="17">
        <v>37953</v>
      </c>
      <c r="V847" s="17">
        <v>41971</v>
      </c>
      <c r="W847" s="17" t="s">
        <v>1798</v>
      </c>
      <c r="X847" s="17" t="s">
        <v>1991</v>
      </c>
      <c r="Y847" s="13">
        <f t="shared" ca="1" si="77"/>
        <v>58754</v>
      </c>
      <c r="Z847" s="13">
        <v>0</v>
      </c>
      <c r="AA847" s="30" t="str">
        <f t="shared" si="75"/>
        <v>Production</v>
      </c>
    </row>
    <row r="848" spans="1:27" ht="14.4" x14ac:dyDescent="0.3">
      <c r="A848" s="13">
        <v>911</v>
      </c>
      <c r="B848" s="13">
        <v>911</v>
      </c>
      <c r="C848" s="13" t="s">
        <v>151</v>
      </c>
      <c r="D848" s="13" t="s">
        <v>2032</v>
      </c>
      <c r="E848" s="13" t="str">
        <f t="shared" si="76"/>
        <v>Amanda.arshall@bnna.com</v>
      </c>
      <c r="F848" s="13" t="s">
        <v>1667</v>
      </c>
      <c r="G848" s="13" t="s">
        <v>1820</v>
      </c>
      <c r="H848" s="13" t="s">
        <v>1829</v>
      </c>
      <c r="I848" s="13" t="s">
        <v>1830</v>
      </c>
      <c r="J848" s="13" t="s">
        <v>2033</v>
      </c>
      <c r="K848" s="20" t="s">
        <v>1731</v>
      </c>
      <c r="L848" s="20" t="s">
        <v>1730</v>
      </c>
      <c r="M848" s="20" t="s">
        <v>1725</v>
      </c>
      <c r="N848" s="13" t="s">
        <v>1787</v>
      </c>
      <c r="O848" s="13" t="s">
        <v>1989</v>
      </c>
      <c r="P848" s="13" t="s">
        <v>1784</v>
      </c>
      <c r="Q848" s="12">
        <v>3</v>
      </c>
      <c r="R848" s="13" t="s">
        <v>1785</v>
      </c>
      <c r="S848" s="13" t="s">
        <v>1793</v>
      </c>
      <c r="T848" s="17">
        <v>25412</v>
      </c>
      <c r="U848" s="17">
        <v>40752</v>
      </c>
      <c r="V848" s="17">
        <v>41848</v>
      </c>
      <c r="W848" s="17" t="s">
        <v>1798</v>
      </c>
      <c r="X848" s="17" t="s">
        <v>1994</v>
      </c>
      <c r="Y848" s="13">
        <f t="shared" ca="1" si="77"/>
        <v>45333</v>
      </c>
      <c r="Z848" s="13">
        <f ca="1">RANDBETWEEN(0,3000)</f>
        <v>933</v>
      </c>
      <c r="AA848" s="30" t="str">
        <f t="shared" si="75"/>
        <v>Production</v>
      </c>
    </row>
    <row r="849" spans="1:27" ht="14.4" x14ac:dyDescent="0.3">
      <c r="A849" s="13">
        <v>912</v>
      </c>
      <c r="B849" s="13">
        <v>912</v>
      </c>
      <c r="C849" s="13" t="s">
        <v>167</v>
      </c>
      <c r="D849" s="13" t="s">
        <v>2032</v>
      </c>
      <c r="E849" s="13" t="str">
        <f t="shared" si="76"/>
        <v>Andrew.w Jones@bnna.com</v>
      </c>
      <c r="F849" s="13" t="s">
        <v>1669</v>
      </c>
      <c r="G849" s="13" t="s">
        <v>1820</v>
      </c>
      <c r="H849" s="13" t="s">
        <v>1821</v>
      </c>
      <c r="I849" s="13" t="s">
        <v>1827</v>
      </c>
      <c r="J849" s="13" t="s">
        <v>2033</v>
      </c>
      <c r="K849" s="13" t="s">
        <v>1731</v>
      </c>
      <c r="L849" s="13" t="s">
        <v>1730</v>
      </c>
      <c r="M849" s="13" t="s">
        <v>1725</v>
      </c>
      <c r="N849" s="13" t="s">
        <v>1787</v>
      </c>
      <c r="O849" s="13" t="s">
        <v>1989</v>
      </c>
      <c r="P849" s="13" t="s">
        <v>1784</v>
      </c>
      <c r="Q849" s="12">
        <v>3</v>
      </c>
      <c r="R849" s="13" t="s">
        <v>1797</v>
      </c>
      <c r="S849" s="13" t="s">
        <v>1795</v>
      </c>
      <c r="T849" s="17">
        <v>31137</v>
      </c>
      <c r="U849" s="17">
        <v>40268</v>
      </c>
      <c r="V849" s="17">
        <v>41729</v>
      </c>
      <c r="W849" s="17" t="s">
        <v>1798</v>
      </c>
      <c r="X849" s="17" t="s">
        <v>1991</v>
      </c>
      <c r="Y849" s="13">
        <f t="shared" ca="1" si="77"/>
        <v>46653</v>
      </c>
      <c r="Z849" s="13">
        <f ca="1">RANDBETWEEN(0,3000)</f>
        <v>1042</v>
      </c>
      <c r="AA849" s="30" t="str">
        <f t="shared" si="75"/>
        <v>Production</v>
      </c>
    </row>
    <row r="850" spans="1:27" ht="14.4" x14ac:dyDescent="0.3">
      <c r="A850" s="13">
        <v>913</v>
      </c>
      <c r="B850" s="13">
        <v>913</v>
      </c>
      <c r="C850" s="13" t="s">
        <v>237</v>
      </c>
      <c r="D850" s="13" t="s">
        <v>2032</v>
      </c>
      <c r="E850" s="13" t="str">
        <f t="shared" si="76"/>
        <v>Thomas.s Boles@bnna.com</v>
      </c>
      <c r="F850" s="13" t="s">
        <v>1667</v>
      </c>
      <c r="G850" s="13" t="s">
        <v>1820</v>
      </c>
      <c r="H850" s="13" t="s">
        <v>1823</v>
      </c>
      <c r="I850" s="13" t="s">
        <v>1824</v>
      </c>
      <c r="J850" s="13" t="s">
        <v>2033</v>
      </c>
      <c r="K850" s="20" t="s">
        <v>1731</v>
      </c>
      <c r="L850" s="13" t="s">
        <v>1730</v>
      </c>
      <c r="M850" s="20" t="s">
        <v>1725</v>
      </c>
      <c r="N850" s="13" t="s">
        <v>1787</v>
      </c>
      <c r="O850" s="13" t="s">
        <v>1989</v>
      </c>
      <c r="P850" s="13" t="s">
        <v>1784</v>
      </c>
      <c r="Q850" s="12">
        <v>3</v>
      </c>
      <c r="R850" s="13" t="s">
        <v>1797</v>
      </c>
      <c r="S850" s="13" t="s">
        <v>1794</v>
      </c>
      <c r="T850" s="17">
        <v>20530</v>
      </c>
      <c r="U850" s="17">
        <v>29661</v>
      </c>
      <c r="V850" s="17">
        <v>41714</v>
      </c>
      <c r="W850" s="17" t="s">
        <v>1798</v>
      </c>
      <c r="X850" s="17" t="s">
        <v>1994</v>
      </c>
      <c r="Y850" s="13">
        <f t="shared" ca="1" si="77"/>
        <v>43401</v>
      </c>
      <c r="Z850" s="13">
        <f ca="1">RANDBETWEEN(2500,10000)</f>
        <v>7298</v>
      </c>
      <c r="AA850" s="30" t="str">
        <f t="shared" si="75"/>
        <v>Production</v>
      </c>
    </row>
    <row r="851" spans="1:27" ht="14.4" x14ac:dyDescent="0.3">
      <c r="A851" s="13">
        <v>914</v>
      </c>
      <c r="B851" s="13">
        <v>914</v>
      </c>
      <c r="C851" s="1" t="s">
        <v>795</v>
      </c>
      <c r="D851" s="13" t="s">
        <v>2032</v>
      </c>
      <c r="E851" s="13" t="str">
        <f t="shared" si="76"/>
        <v>Julian.n Grant@bnna.com</v>
      </c>
      <c r="F851" s="13" t="s">
        <v>1667</v>
      </c>
      <c r="G851" s="20" t="s">
        <v>1820</v>
      </c>
      <c r="H851" s="20" t="s">
        <v>1833</v>
      </c>
      <c r="I851" s="13" t="s">
        <v>1836</v>
      </c>
      <c r="J851" s="13" t="s">
        <v>2033</v>
      </c>
      <c r="K851" s="13" t="s">
        <v>1731</v>
      </c>
      <c r="L851" s="13" t="s">
        <v>1730</v>
      </c>
      <c r="M851" s="13" t="s">
        <v>1725</v>
      </c>
      <c r="N851" s="13" t="s">
        <v>1787</v>
      </c>
      <c r="O851" s="15" t="s">
        <v>1989</v>
      </c>
      <c r="P851" s="13" t="s">
        <v>1790</v>
      </c>
      <c r="Q851" s="12">
        <f ca="1">RANDBETWEEN(1,2)</f>
        <v>2</v>
      </c>
      <c r="R851" s="13" t="s">
        <v>1797</v>
      </c>
      <c r="S851" s="13" t="s">
        <v>1795</v>
      </c>
      <c r="T851" s="17">
        <v>19610</v>
      </c>
      <c r="U851" s="17">
        <v>27645</v>
      </c>
      <c r="V851" s="17">
        <v>41890</v>
      </c>
      <c r="W851" s="17" t="s">
        <v>1798</v>
      </c>
      <c r="X851" s="17" t="s">
        <v>1996</v>
      </c>
      <c r="Y851" s="13">
        <f t="shared" ca="1" si="77"/>
        <v>50288</v>
      </c>
      <c r="Z851" s="13">
        <v>0</v>
      </c>
      <c r="AA851" s="30" t="str">
        <f t="shared" si="75"/>
        <v>Production</v>
      </c>
    </row>
    <row r="852" spans="1:27" ht="14.4" x14ac:dyDescent="0.3">
      <c r="A852" s="13">
        <v>915</v>
      </c>
      <c r="B852" s="13">
        <v>915</v>
      </c>
      <c r="C852" s="1" t="s">
        <v>1651</v>
      </c>
      <c r="D852" s="13" t="s">
        <v>2032</v>
      </c>
      <c r="E852" s="13" t="str">
        <f t="shared" si="76"/>
        <v>Wynter.Pickett@bnna.com</v>
      </c>
      <c r="F852" s="13" t="s">
        <v>1668</v>
      </c>
      <c r="G852" s="13" t="s">
        <v>1820</v>
      </c>
      <c r="H852" s="13" t="s">
        <v>1823</v>
      </c>
      <c r="I852" s="13" t="s">
        <v>1824</v>
      </c>
      <c r="J852" s="13" t="s">
        <v>2033</v>
      </c>
      <c r="K852" s="20" t="s">
        <v>1731</v>
      </c>
      <c r="L852" s="20" t="s">
        <v>1730</v>
      </c>
      <c r="M852" s="20" t="s">
        <v>1725</v>
      </c>
      <c r="N852" s="13" t="s">
        <v>1787</v>
      </c>
      <c r="O852" s="13" t="s">
        <v>1989</v>
      </c>
      <c r="P852" s="13" t="s">
        <v>1784</v>
      </c>
      <c r="Q852" s="12">
        <v>3</v>
      </c>
      <c r="R852" s="13" t="s">
        <v>1797</v>
      </c>
      <c r="S852" s="13" t="s">
        <v>1791</v>
      </c>
      <c r="T852" s="17">
        <v>24101</v>
      </c>
      <c r="U852" s="17">
        <v>32136</v>
      </c>
      <c r="V852" s="17">
        <v>41998</v>
      </c>
      <c r="W852" s="17" t="s">
        <v>1798</v>
      </c>
      <c r="X852" s="17" t="s">
        <v>1996</v>
      </c>
      <c r="Y852" s="13">
        <f t="shared" ca="1" si="77"/>
        <v>45252</v>
      </c>
      <c r="Z852" s="13">
        <f ca="1">RANDBETWEEN(0,3000)</f>
        <v>2430</v>
      </c>
      <c r="AA852" s="30" t="str">
        <f t="shared" si="75"/>
        <v>Production</v>
      </c>
    </row>
    <row r="853" spans="1:27" ht="14.4" x14ac:dyDescent="0.3">
      <c r="A853" s="13">
        <v>916</v>
      </c>
      <c r="B853" s="13">
        <v>916</v>
      </c>
      <c r="C853" s="13" t="s">
        <v>55</v>
      </c>
      <c r="D853" s="13" t="s">
        <v>2032</v>
      </c>
      <c r="E853" s="13" t="str">
        <f t="shared" si="76"/>
        <v>Jim.oore@bnna.com</v>
      </c>
      <c r="F853" s="13" t="s">
        <v>1667</v>
      </c>
      <c r="G853" s="13" t="s">
        <v>1820</v>
      </c>
      <c r="H853" s="13" t="s">
        <v>1821</v>
      </c>
      <c r="I853" s="13" t="s">
        <v>1825</v>
      </c>
      <c r="J853" s="13" t="s">
        <v>2033</v>
      </c>
      <c r="K853" s="13" t="s">
        <v>1731</v>
      </c>
      <c r="L853" s="13" t="s">
        <v>1730</v>
      </c>
      <c r="M853" s="13" t="s">
        <v>1725</v>
      </c>
      <c r="N853" s="13" t="s">
        <v>1787</v>
      </c>
      <c r="O853" s="13" t="s">
        <v>1989</v>
      </c>
      <c r="P853" s="13" t="s">
        <v>1784</v>
      </c>
      <c r="Q853" s="12">
        <v>3</v>
      </c>
      <c r="R853" s="13" t="s">
        <v>1797</v>
      </c>
      <c r="S853" s="13" t="s">
        <v>1792</v>
      </c>
      <c r="T853" s="17">
        <v>27619</v>
      </c>
      <c r="U853" s="17">
        <v>38942</v>
      </c>
      <c r="V853" s="17">
        <v>41864</v>
      </c>
      <c r="W853" s="17" t="s">
        <v>1989</v>
      </c>
      <c r="X853" s="17" t="s">
        <v>1996</v>
      </c>
      <c r="Y853" s="13">
        <f t="shared" ca="1" si="77"/>
        <v>46044</v>
      </c>
      <c r="Z853" s="13">
        <f ca="1">RANDBETWEEN(2500,10000)</f>
        <v>8143</v>
      </c>
      <c r="AA853" s="30" t="str">
        <f t="shared" si="75"/>
        <v>Production</v>
      </c>
    </row>
    <row r="854" spans="1:27" ht="14.4" x14ac:dyDescent="0.3">
      <c r="A854" s="13">
        <v>917</v>
      </c>
      <c r="B854" s="13">
        <v>917</v>
      </c>
      <c r="C854" s="13" t="s">
        <v>187</v>
      </c>
      <c r="D854" s="13" t="s">
        <v>2032</v>
      </c>
      <c r="E854" s="13" t="str">
        <f t="shared" si="76"/>
        <v>Anneken.ikenboom@bnna.com</v>
      </c>
      <c r="F854" s="13" t="s">
        <v>1668</v>
      </c>
      <c r="G854" s="20" t="s">
        <v>1820</v>
      </c>
      <c r="H854" s="20" t="s">
        <v>1833</v>
      </c>
      <c r="I854" s="13" t="s">
        <v>1836</v>
      </c>
      <c r="J854" s="13" t="s">
        <v>2033</v>
      </c>
      <c r="K854" s="13" t="s">
        <v>1731</v>
      </c>
      <c r="L854" s="13" t="s">
        <v>1730</v>
      </c>
      <c r="M854" s="13" t="s">
        <v>1725</v>
      </c>
      <c r="N854" s="13" t="s">
        <v>1787</v>
      </c>
      <c r="O854" s="15" t="s">
        <v>1989</v>
      </c>
      <c r="P854" s="13" t="s">
        <v>1790</v>
      </c>
      <c r="Q854" s="12">
        <f ca="1">RANDBETWEEN(1,2)</f>
        <v>2</v>
      </c>
      <c r="R854" s="13" t="s">
        <v>1797</v>
      </c>
      <c r="S854" s="13" t="s">
        <v>1794</v>
      </c>
      <c r="T854" s="17">
        <v>27711</v>
      </c>
      <c r="U854" s="17">
        <v>41226</v>
      </c>
      <c r="V854" s="17">
        <v>41956</v>
      </c>
      <c r="W854" s="17" t="s">
        <v>1798</v>
      </c>
      <c r="X854" s="17" t="s">
        <v>1996</v>
      </c>
      <c r="Y854" s="13">
        <f t="shared" ca="1" si="77"/>
        <v>50474</v>
      </c>
      <c r="Z854" s="13">
        <v>0</v>
      </c>
      <c r="AA854" s="30" t="str">
        <f t="shared" si="75"/>
        <v>Production</v>
      </c>
    </row>
    <row r="855" spans="1:27" ht="14.4" x14ac:dyDescent="0.3">
      <c r="A855" s="13">
        <v>918</v>
      </c>
      <c r="B855" s="13">
        <v>918</v>
      </c>
      <c r="C855" s="1" t="s">
        <v>1632</v>
      </c>
      <c r="D855" s="13" t="s">
        <v>2032</v>
      </c>
      <c r="E855" s="13" t="str">
        <f t="shared" si="76"/>
        <v>Eugenia.ia Duran@bnna.com</v>
      </c>
      <c r="F855" s="13" t="s">
        <v>1668</v>
      </c>
      <c r="G855" s="13" t="s">
        <v>1820</v>
      </c>
      <c r="H855" s="13" t="s">
        <v>1823</v>
      </c>
      <c r="I855" s="13" t="s">
        <v>1824</v>
      </c>
      <c r="J855" s="13" t="s">
        <v>2033</v>
      </c>
      <c r="K855" s="20" t="s">
        <v>1731</v>
      </c>
      <c r="L855" s="13" t="s">
        <v>1730</v>
      </c>
      <c r="M855" s="20" t="s">
        <v>1725</v>
      </c>
      <c r="N855" s="13" t="s">
        <v>1787</v>
      </c>
      <c r="O855" s="13" t="s">
        <v>1989</v>
      </c>
      <c r="P855" s="13" t="s">
        <v>1790</v>
      </c>
      <c r="Q855" s="12">
        <v>2</v>
      </c>
      <c r="R855" s="13" t="s">
        <v>1799</v>
      </c>
      <c r="S855" s="13" t="s">
        <v>1795</v>
      </c>
      <c r="T855" s="17">
        <v>22471</v>
      </c>
      <c r="U855" s="17">
        <v>38907</v>
      </c>
      <c r="V855" s="17">
        <v>41829</v>
      </c>
      <c r="W855" s="17" t="s">
        <v>1798</v>
      </c>
      <c r="X855" s="17" t="s">
        <v>1991</v>
      </c>
      <c r="Y855" s="13">
        <f t="shared" ca="1" si="77"/>
        <v>37218</v>
      </c>
      <c r="Z855" s="13">
        <v>0</v>
      </c>
      <c r="AA855" s="30" t="str">
        <f t="shared" si="75"/>
        <v>Production</v>
      </c>
    </row>
    <row r="856" spans="1:27" ht="14.4" x14ac:dyDescent="0.3">
      <c r="A856" s="13">
        <v>919</v>
      </c>
      <c r="B856" s="13">
        <v>919</v>
      </c>
      <c r="C856" s="13" t="s">
        <v>680</v>
      </c>
      <c r="D856" s="13" t="s">
        <v>2032</v>
      </c>
      <c r="E856" s="13" t="str">
        <f t="shared" si="76"/>
        <v>Rolando.Giordano@bnna.com</v>
      </c>
      <c r="F856" s="13" t="s">
        <v>1667</v>
      </c>
      <c r="G856" s="13" t="s">
        <v>1820</v>
      </c>
      <c r="H856" s="13" t="s">
        <v>1823</v>
      </c>
      <c r="I856" s="13" t="s">
        <v>1824</v>
      </c>
      <c r="J856" s="13" t="s">
        <v>2033</v>
      </c>
      <c r="K856" s="20" t="s">
        <v>1731</v>
      </c>
      <c r="L856" s="13" t="s">
        <v>1730</v>
      </c>
      <c r="M856" s="20" t="s">
        <v>1725</v>
      </c>
      <c r="N856" s="13" t="s">
        <v>1787</v>
      </c>
      <c r="O856" s="13" t="s">
        <v>1989</v>
      </c>
      <c r="P856" s="13" t="s">
        <v>1790</v>
      </c>
      <c r="Q856" s="12">
        <v>2</v>
      </c>
      <c r="R856" s="13" t="s">
        <v>1797</v>
      </c>
      <c r="S856" s="13" t="s">
        <v>1791</v>
      </c>
      <c r="T856" s="17">
        <v>20229</v>
      </c>
      <c r="U856" s="17">
        <v>27534</v>
      </c>
      <c r="V856" s="17">
        <v>41779</v>
      </c>
      <c r="W856" s="17" t="s">
        <v>1798</v>
      </c>
      <c r="X856" s="17" t="s">
        <v>1991</v>
      </c>
      <c r="Y856" s="13">
        <f t="shared" ca="1" si="77"/>
        <v>52081</v>
      </c>
      <c r="Z856" s="13">
        <v>0</v>
      </c>
      <c r="AA856" s="30" t="str">
        <f t="shared" si="75"/>
        <v>Production</v>
      </c>
    </row>
    <row r="857" spans="1:27" ht="14.4" x14ac:dyDescent="0.3">
      <c r="A857" s="13">
        <v>920</v>
      </c>
      <c r="B857" s="13">
        <v>920</v>
      </c>
      <c r="C857" s="13" t="s">
        <v>371</v>
      </c>
      <c r="D857" s="13" t="s">
        <v>2032</v>
      </c>
      <c r="E857" s="13" t="str">
        <f t="shared" si="76"/>
        <v>Diane. Simon@bnna.com</v>
      </c>
      <c r="F857" s="13" t="s">
        <v>1668</v>
      </c>
      <c r="G857" s="13" t="s">
        <v>1820</v>
      </c>
      <c r="H857" s="13" t="s">
        <v>1829</v>
      </c>
      <c r="I857" s="13" t="s">
        <v>1830</v>
      </c>
      <c r="J857" s="13" t="s">
        <v>2033</v>
      </c>
      <c r="K857" s="20" t="s">
        <v>1731</v>
      </c>
      <c r="L857" s="13" t="s">
        <v>1730</v>
      </c>
      <c r="M857" s="20" t="s">
        <v>1725</v>
      </c>
      <c r="N857" s="13" t="s">
        <v>1787</v>
      </c>
      <c r="O857" s="13" t="s">
        <v>1989</v>
      </c>
      <c r="P857" s="13" t="s">
        <v>1784</v>
      </c>
      <c r="Q857" s="12">
        <v>3</v>
      </c>
      <c r="R857" s="13" t="s">
        <v>1797</v>
      </c>
      <c r="S857" s="13" t="s">
        <v>1794</v>
      </c>
      <c r="T857" s="17">
        <v>26897</v>
      </c>
      <c r="U857" s="17">
        <v>33837</v>
      </c>
      <c r="V857" s="17">
        <v>41872</v>
      </c>
      <c r="W857" s="17" t="s">
        <v>1989</v>
      </c>
      <c r="X857" s="17" t="s">
        <v>1991</v>
      </c>
      <c r="Y857" s="13">
        <f t="shared" ca="1" si="77"/>
        <v>42919</v>
      </c>
      <c r="Z857" s="13">
        <f ca="1">RANDBETWEEN(0,3000)</f>
        <v>2392</v>
      </c>
      <c r="AA857" s="30" t="str">
        <f t="shared" si="75"/>
        <v>Production</v>
      </c>
    </row>
    <row r="858" spans="1:27" ht="14.4" x14ac:dyDescent="0.3">
      <c r="A858" s="13">
        <v>921</v>
      </c>
      <c r="B858" s="13">
        <v>921</v>
      </c>
      <c r="C858" s="13" t="s">
        <v>1039</v>
      </c>
      <c r="D858" s="13" t="s">
        <v>2032</v>
      </c>
      <c r="E858" s="13" t="str">
        <f t="shared" si="76"/>
        <v>Thane.ughlin@bnna.com</v>
      </c>
      <c r="F858" s="13" t="s">
        <v>1667</v>
      </c>
      <c r="G858" s="13" t="s">
        <v>1820</v>
      </c>
      <c r="H858" s="13" t="s">
        <v>1821</v>
      </c>
      <c r="I858" s="13" t="s">
        <v>1827</v>
      </c>
      <c r="J858" s="13" t="s">
        <v>2033</v>
      </c>
      <c r="K858" s="13" t="s">
        <v>1731</v>
      </c>
      <c r="L858" s="13" t="s">
        <v>1730</v>
      </c>
      <c r="M858" s="13" t="s">
        <v>1725</v>
      </c>
      <c r="N858" s="13" t="s">
        <v>1787</v>
      </c>
      <c r="O858" s="13" t="s">
        <v>1989</v>
      </c>
      <c r="P858" s="13" t="s">
        <v>1784</v>
      </c>
      <c r="Q858" s="12">
        <v>3</v>
      </c>
      <c r="R858" s="13" t="s">
        <v>1797</v>
      </c>
      <c r="S858" s="13" t="s">
        <v>1795</v>
      </c>
      <c r="T858" s="17">
        <v>29210</v>
      </c>
      <c r="U858" s="17">
        <v>40168</v>
      </c>
      <c r="V858" s="17">
        <v>41994</v>
      </c>
      <c r="W858" s="17" t="s">
        <v>1798</v>
      </c>
      <c r="X858" s="17" t="s">
        <v>1991</v>
      </c>
      <c r="Y858" s="13">
        <f t="shared" ca="1" si="77"/>
        <v>60234</v>
      </c>
      <c r="Z858" s="13">
        <f ca="1">RANDBETWEEN(0,3000)</f>
        <v>1478</v>
      </c>
      <c r="AA858" s="30" t="str">
        <f t="shared" si="75"/>
        <v>Production</v>
      </c>
    </row>
    <row r="859" spans="1:27" ht="14.4" x14ac:dyDescent="0.3">
      <c r="A859" s="13">
        <v>922</v>
      </c>
      <c r="B859" s="13">
        <v>922</v>
      </c>
      <c r="C859" s="1" t="s">
        <v>1333</v>
      </c>
      <c r="D859" s="13" t="s">
        <v>2032</v>
      </c>
      <c r="E859" s="13" t="str">
        <f t="shared" si="76"/>
        <v>Xenos. Duffy@bnna.com</v>
      </c>
      <c r="F859" s="13" t="s">
        <v>1667</v>
      </c>
      <c r="G859" s="13" t="s">
        <v>1820</v>
      </c>
      <c r="H859" s="13" t="s">
        <v>1821</v>
      </c>
      <c r="I859" s="13" t="s">
        <v>1825</v>
      </c>
      <c r="J859" s="13" t="s">
        <v>2033</v>
      </c>
      <c r="K859" s="13" t="s">
        <v>1731</v>
      </c>
      <c r="L859" s="13" t="s">
        <v>1730</v>
      </c>
      <c r="M859" s="13" t="s">
        <v>1725</v>
      </c>
      <c r="N859" s="13" t="s">
        <v>1787</v>
      </c>
      <c r="O859" s="13" t="s">
        <v>1989</v>
      </c>
      <c r="P859" s="13" t="s">
        <v>1784</v>
      </c>
      <c r="Q859" s="12">
        <v>3</v>
      </c>
      <c r="R859" s="13" t="s">
        <v>1797</v>
      </c>
      <c r="S859" s="13" t="s">
        <v>1796</v>
      </c>
      <c r="T859" s="17">
        <v>28473</v>
      </c>
      <c r="U859" s="17">
        <v>39796</v>
      </c>
      <c r="V859" s="17">
        <v>41987</v>
      </c>
      <c r="W859" s="17" t="s">
        <v>1798</v>
      </c>
      <c r="X859" s="17" t="s">
        <v>1991</v>
      </c>
      <c r="Y859" s="13">
        <f t="shared" ca="1" si="77"/>
        <v>43944</v>
      </c>
      <c r="Z859" s="13">
        <f ca="1">RANDBETWEEN(0,3000)</f>
        <v>513</v>
      </c>
      <c r="AA859" s="30" t="str">
        <f t="shared" si="75"/>
        <v>Production</v>
      </c>
    </row>
    <row r="860" spans="1:27" ht="14.4" x14ac:dyDescent="0.3">
      <c r="A860" s="13">
        <v>923</v>
      </c>
      <c r="B860" s="13">
        <v>923</v>
      </c>
      <c r="C860" s="13" t="s">
        <v>342</v>
      </c>
      <c r="D860" s="13" t="s">
        <v>2032</v>
      </c>
      <c r="E860" s="13" t="str">
        <f t="shared" si="76"/>
        <v>Curran.Elliott@bnna.com</v>
      </c>
      <c r="F860" s="13" t="s">
        <v>1668</v>
      </c>
      <c r="G860" s="20" t="s">
        <v>1820</v>
      </c>
      <c r="H860" s="20" t="s">
        <v>1833</v>
      </c>
      <c r="I860" s="13" t="s">
        <v>1836</v>
      </c>
      <c r="J860" s="13" t="s">
        <v>2033</v>
      </c>
      <c r="K860" s="13" t="s">
        <v>1731</v>
      </c>
      <c r="L860" s="13" t="s">
        <v>1730</v>
      </c>
      <c r="M860" s="13" t="s">
        <v>1725</v>
      </c>
      <c r="N860" s="13" t="s">
        <v>1787</v>
      </c>
      <c r="O860" s="15" t="s">
        <v>1989</v>
      </c>
      <c r="P860" s="13" t="s">
        <v>1790</v>
      </c>
      <c r="Q860" s="12">
        <f ca="1">RANDBETWEEN(1,2)</f>
        <v>1</v>
      </c>
      <c r="R860" s="13" t="s">
        <v>1785</v>
      </c>
      <c r="S860" s="13" t="s">
        <v>1795</v>
      </c>
      <c r="T860" s="17">
        <v>24978</v>
      </c>
      <c r="U860" s="17">
        <v>35935</v>
      </c>
      <c r="V860" s="17">
        <v>41779</v>
      </c>
      <c r="W860" s="17" t="s">
        <v>1798</v>
      </c>
      <c r="X860" s="17" t="s">
        <v>1997</v>
      </c>
      <c r="Y860" s="13">
        <f t="shared" ca="1" si="77"/>
        <v>60795</v>
      </c>
      <c r="Z860" s="13">
        <v>0</v>
      </c>
      <c r="AA860" s="30" t="str">
        <f t="shared" si="75"/>
        <v>Production</v>
      </c>
    </row>
    <row r="861" spans="1:27" ht="14.4" x14ac:dyDescent="0.3">
      <c r="A861" s="13">
        <v>924</v>
      </c>
      <c r="B861" s="13">
        <v>924</v>
      </c>
      <c r="C861" s="13" t="s">
        <v>423</v>
      </c>
      <c r="D861" s="13" t="s">
        <v>2032</v>
      </c>
      <c r="E861" s="13" t="str">
        <f t="shared" si="76"/>
        <v>Frank. Noble@bnna.com</v>
      </c>
      <c r="F861" s="13" t="s">
        <v>1667</v>
      </c>
      <c r="G861" s="13" t="s">
        <v>1820</v>
      </c>
      <c r="H861" s="13" t="s">
        <v>1823</v>
      </c>
      <c r="I861" s="13" t="s">
        <v>1824</v>
      </c>
      <c r="J861" s="13" t="s">
        <v>2033</v>
      </c>
      <c r="K861" s="20" t="s">
        <v>1731</v>
      </c>
      <c r="L861" s="13" t="s">
        <v>1730</v>
      </c>
      <c r="M861" s="20" t="s">
        <v>1725</v>
      </c>
      <c r="N861" s="13" t="s">
        <v>1787</v>
      </c>
      <c r="O861" s="13" t="s">
        <v>1989</v>
      </c>
      <c r="P861" s="13" t="s">
        <v>1790</v>
      </c>
      <c r="Q861" s="12">
        <v>2</v>
      </c>
      <c r="R861" s="13" t="s">
        <v>1797</v>
      </c>
      <c r="S861" s="13" t="s">
        <v>1796</v>
      </c>
      <c r="T861" s="17">
        <v>24660</v>
      </c>
      <c r="U861" s="17">
        <v>34887</v>
      </c>
      <c r="V861" s="17">
        <v>41827</v>
      </c>
      <c r="W861" s="17" t="s">
        <v>1798</v>
      </c>
      <c r="X861" s="17" t="s">
        <v>1997</v>
      </c>
      <c r="Y861" s="13">
        <f t="shared" ca="1" si="77"/>
        <v>43362</v>
      </c>
      <c r="Z861" s="13">
        <v>0</v>
      </c>
      <c r="AA861" s="30" t="str">
        <f t="shared" si="75"/>
        <v>Production</v>
      </c>
    </row>
    <row r="862" spans="1:27" ht="14.4" x14ac:dyDescent="0.3">
      <c r="A862" s="13">
        <v>925</v>
      </c>
      <c r="B862" s="13">
        <v>925</v>
      </c>
      <c r="C862" s="1" t="s">
        <v>1145</v>
      </c>
      <c r="D862" s="13" t="s">
        <v>2032</v>
      </c>
      <c r="E862" s="13" t="str">
        <f t="shared" si="76"/>
        <v>Jamal.rrison@bnna.com</v>
      </c>
      <c r="F862" s="13" t="s">
        <v>1667</v>
      </c>
      <c r="G862" s="13" t="s">
        <v>1820</v>
      </c>
      <c r="H862" s="13" t="s">
        <v>1823</v>
      </c>
      <c r="I862" s="13" t="s">
        <v>1824</v>
      </c>
      <c r="J862" s="13" t="s">
        <v>2033</v>
      </c>
      <c r="K862" s="20" t="s">
        <v>1731</v>
      </c>
      <c r="L862" s="13" t="s">
        <v>1730</v>
      </c>
      <c r="M862" s="20" t="s">
        <v>1725</v>
      </c>
      <c r="N862" s="13" t="s">
        <v>1787</v>
      </c>
      <c r="O862" s="13" t="s">
        <v>1989</v>
      </c>
      <c r="P862" s="13" t="s">
        <v>1790</v>
      </c>
      <c r="Q862" s="12">
        <v>2</v>
      </c>
      <c r="R862" s="13" t="s">
        <v>1799</v>
      </c>
      <c r="S862" s="13" t="s">
        <v>1794</v>
      </c>
      <c r="T862" s="17">
        <v>22724</v>
      </c>
      <c r="U862" s="17">
        <v>39891</v>
      </c>
      <c r="V862" s="17">
        <v>41717</v>
      </c>
      <c r="W862" s="17" t="s">
        <v>1798</v>
      </c>
      <c r="X862" s="17" t="s">
        <v>1997</v>
      </c>
      <c r="Y862" s="13">
        <f t="shared" ca="1" si="77"/>
        <v>47297</v>
      </c>
      <c r="Z862" s="13">
        <v>0</v>
      </c>
      <c r="AA862" s="30" t="str">
        <f t="shared" si="75"/>
        <v>Production</v>
      </c>
    </row>
    <row r="863" spans="1:27" ht="14.4" x14ac:dyDescent="0.3">
      <c r="A863" s="13">
        <v>926</v>
      </c>
      <c r="B863" s="13">
        <v>926</v>
      </c>
      <c r="C863" s="1" t="s">
        <v>1159</v>
      </c>
      <c r="D863" s="13" t="s">
        <v>2032</v>
      </c>
      <c r="E863" s="13" t="str">
        <f t="shared" si="76"/>
        <v>Graham.m Burns@bnna.com</v>
      </c>
      <c r="F863" s="13" t="s">
        <v>1667</v>
      </c>
      <c r="G863" s="13" t="s">
        <v>1820</v>
      </c>
      <c r="H863" s="13" t="s">
        <v>1829</v>
      </c>
      <c r="I863" s="13" t="s">
        <v>1830</v>
      </c>
      <c r="J863" s="13" t="s">
        <v>2033</v>
      </c>
      <c r="K863" s="20" t="s">
        <v>1731</v>
      </c>
      <c r="L863" s="20" t="s">
        <v>1730</v>
      </c>
      <c r="M863" s="20" t="s">
        <v>1725</v>
      </c>
      <c r="N863" s="13" t="s">
        <v>1787</v>
      </c>
      <c r="O863" s="13" t="s">
        <v>1989</v>
      </c>
      <c r="P863" s="13" t="s">
        <v>1790</v>
      </c>
      <c r="Q863" s="12">
        <v>2</v>
      </c>
      <c r="R863" s="13" t="s">
        <v>1797</v>
      </c>
      <c r="S863" s="13" t="s">
        <v>1793</v>
      </c>
      <c r="T863" s="17">
        <v>25471</v>
      </c>
      <c r="U863" s="17">
        <v>40446</v>
      </c>
      <c r="V863" s="17">
        <v>41907</v>
      </c>
      <c r="W863" s="17" t="s">
        <v>1798</v>
      </c>
      <c r="X863" s="17" t="s">
        <v>1997</v>
      </c>
      <c r="Y863" s="13">
        <f t="shared" ca="1" si="77"/>
        <v>60392</v>
      </c>
      <c r="Z863" s="13">
        <v>0</v>
      </c>
      <c r="AA863" s="30" t="str">
        <f t="shared" si="75"/>
        <v>Production</v>
      </c>
    </row>
    <row r="864" spans="1:27" ht="14.4" x14ac:dyDescent="0.3">
      <c r="A864" s="13">
        <v>927</v>
      </c>
      <c r="B864" s="13">
        <v>927</v>
      </c>
      <c r="C864" s="13" t="s">
        <v>456</v>
      </c>
      <c r="D864" s="13" t="s">
        <v>2032</v>
      </c>
      <c r="E864" s="13" t="str">
        <f t="shared" si="76"/>
        <v>Hank.hrift@bnna.com</v>
      </c>
      <c r="F864" s="13" t="s">
        <v>1667</v>
      </c>
      <c r="G864" s="13" t="s">
        <v>1820</v>
      </c>
      <c r="H864" s="13" t="s">
        <v>1821</v>
      </c>
      <c r="I864" s="13" t="s">
        <v>1827</v>
      </c>
      <c r="J864" s="13" t="s">
        <v>2033</v>
      </c>
      <c r="K864" s="13" t="s">
        <v>1731</v>
      </c>
      <c r="L864" s="13" t="s">
        <v>1730</v>
      </c>
      <c r="M864" s="13" t="s">
        <v>1725</v>
      </c>
      <c r="N864" s="13" t="s">
        <v>1787</v>
      </c>
      <c r="O864" s="13" t="s">
        <v>1989</v>
      </c>
      <c r="P864" s="13" t="s">
        <v>1790</v>
      </c>
      <c r="Q864" s="12">
        <v>2</v>
      </c>
      <c r="R864" s="13" t="s">
        <v>1797</v>
      </c>
      <c r="S864" s="13" t="s">
        <v>1791</v>
      </c>
      <c r="T864" s="17">
        <v>26338</v>
      </c>
      <c r="U864" s="17">
        <v>40948</v>
      </c>
      <c r="V864" s="17">
        <v>41679</v>
      </c>
      <c r="W864" s="17" t="s">
        <v>1798</v>
      </c>
      <c r="X864" s="17" t="s">
        <v>1997</v>
      </c>
      <c r="Y864" s="13">
        <f t="shared" ca="1" si="77"/>
        <v>53621</v>
      </c>
      <c r="Z864" s="13">
        <v>0</v>
      </c>
      <c r="AA864" s="30" t="str">
        <f t="shared" si="75"/>
        <v>Production</v>
      </c>
    </row>
    <row r="865" spans="1:27" ht="14.4" x14ac:dyDescent="0.3">
      <c r="A865" s="13">
        <v>928</v>
      </c>
      <c r="B865" s="13">
        <v>928</v>
      </c>
      <c r="C865" s="13" t="s">
        <v>171</v>
      </c>
      <c r="D865" s="13" t="s">
        <v>2032</v>
      </c>
      <c r="E865" s="13" t="str">
        <f t="shared" si="76"/>
        <v>Andrew.w Smith@bnna.com</v>
      </c>
      <c r="F865" s="13" t="s">
        <v>1667</v>
      </c>
      <c r="G865" s="20" t="s">
        <v>1820</v>
      </c>
      <c r="H865" s="13" t="s">
        <v>1829</v>
      </c>
      <c r="I865" s="20" t="s">
        <v>1830</v>
      </c>
      <c r="J865" s="13" t="s">
        <v>2033</v>
      </c>
      <c r="K865" s="20" t="s">
        <v>1731</v>
      </c>
      <c r="L865" s="20" t="s">
        <v>1730</v>
      </c>
      <c r="M865" s="20" t="s">
        <v>1725</v>
      </c>
      <c r="N865" s="13" t="s">
        <v>1787</v>
      </c>
      <c r="O865" s="13" t="s">
        <v>1989</v>
      </c>
      <c r="P865" s="13" t="s">
        <v>1784</v>
      </c>
      <c r="Q865" s="12">
        <v>3</v>
      </c>
      <c r="R865" s="13" t="s">
        <v>1797</v>
      </c>
      <c r="S865" s="13" t="s">
        <v>1795</v>
      </c>
      <c r="T865" s="17">
        <v>24532</v>
      </c>
      <c r="U865" s="17">
        <v>35490</v>
      </c>
      <c r="V865" s="17">
        <v>41699</v>
      </c>
      <c r="W865" s="17" t="s">
        <v>1798</v>
      </c>
      <c r="X865" s="17" t="s">
        <v>1997</v>
      </c>
      <c r="Y865" s="13">
        <f t="shared" ca="1" si="77"/>
        <v>62716</v>
      </c>
      <c r="Z865" s="13">
        <f ca="1">RANDBETWEEN(0,3000)</f>
        <v>2322</v>
      </c>
      <c r="AA865" s="30" t="str">
        <f t="shared" si="75"/>
        <v>Production</v>
      </c>
    </row>
    <row r="866" spans="1:27" ht="14.4" x14ac:dyDescent="0.3">
      <c r="A866" s="13">
        <v>929</v>
      </c>
      <c r="B866" s="13">
        <v>929</v>
      </c>
      <c r="C866" s="13" t="s">
        <v>256</v>
      </c>
      <c r="D866" s="13" t="s">
        <v>2032</v>
      </c>
      <c r="E866" s="13" t="str">
        <f t="shared" si="76"/>
        <v>Dylan.n Dunn@bnna.com</v>
      </c>
      <c r="F866" s="13" t="s">
        <v>1667</v>
      </c>
      <c r="G866" s="13" t="s">
        <v>1820</v>
      </c>
      <c r="H866" s="13" t="s">
        <v>1829</v>
      </c>
      <c r="I866" s="13" t="s">
        <v>1830</v>
      </c>
      <c r="J866" s="13" t="s">
        <v>2033</v>
      </c>
      <c r="K866" s="20" t="s">
        <v>1731</v>
      </c>
      <c r="L866" s="20" t="s">
        <v>1730</v>
      </c>
      <c r="M866" s="20" t="s">
        <v>1725</v>
      </c>
      <c r="N866" s="13" t="s">
        <v>1787</v>
      </c>
      <c r="O866" s="13" t="s">
        <v>1989</v>
      </c>
      <c r="P866" s="13" t="s">
        <v>1784</v>
      </c>
      <c r="Q866" s="12">
        <v>3</v>
      </c>
      <c r="R866" s="13" t="s">
        <v>1797</v>
      </c>
      <c r="S866" s="13" t="s">
        <v>1795</v>
      </c>
      <c r="T866" s="17">
        <v>23743</v>
      </c>
      <c r="U866" s="17">
        <v>40179</v>
      </c>
      <c r="V866" s="17">
        <v>41640</v>
      </c>
      <c r="W866" s="17" t="s">
        <v>1798</v>
      </c>
      <c r="X866" s="17" t="s">
        <v>1991</v>
      </c>
      <c r="Y866" s="13">
        <f t="shared" ca="1" si="77"/>
        <v>56799</v>
      </c>
      <c r="Z866" s="13">
        <f ca="1">RANDBETWEEN(0,3000)</f>
        <v>1883</v>
      </c>
      <c r="AA866" s="30" t="str">
        <f t="shared" si="75"/>
        <v>Production</v>
      </c>
    </row>
    <row r="867" spans="1:27" ht="14.4" x14ac:dyDescent="0.3">
      <c r="A867" s="13">
        <v>930</v>
      </c>
      <c r="B867" s="13">
        <v>930</v>
      </c>
      <c r="C867" s="1" t="s">
        <v>1474</v>
      </c>
      <c r="D867" s="13" t="s">
        <v>2032</v>
      </c>
      <c r="E867" s="13" t="str">
        <f t="shared" si="76"/>
        <v>Kennan. Henson@bnna.com</v>
      </c>
      <c r="F867" s="13" t="s">
        <v>1667</v>
      </c>
      <c r="G867" s="13" t="s">
        <v>1820</v>
      </c>
      <c r="H867" s="13" t="s">
        <v>1821</v>
      </c>
      <c r="I867" s="13" t="s">
        <v>1822</v>
      </c>
      <c r="J867" s="13" t="s">
        <v>2033</v>
      </c>
      <c r="K867" s="13" t="s">
        <v>1731</v>
      </c>
      <c r="L867" s="13" t="s">
        <v>1730</v>
      </c>
      <c r="M867" s="13" t="s">
        <v>1725</v>
      </c>
      <c r="N867" s="13" t="s">
        <v>1788</v>
      </c>
      <c r="O867" s="15" t="s">
        <v>1798</v>
      </c>
      <c r="P867" s="15" t="s">
        <v>1784</v>
      </c>
      <c r="Q867" s="12">
        <v>5</v>
      </c>
      <c r="R867" s="13" t="s">
        <v>1799</v>
      </c>
      <c r="S867" s="13" t="s">
        <v>1791</v>
      </c>
      <c r="T867" s="17">
        <v>19424</v>
      </c>
      <c r="U867" s="17">
        <v>28190</v>
      </c>
      <c r="V867" s="17">
        <v>41704</v>
      </c>
      <c r="W867" s="17" t="s">
        <v>1798</v>
      </c>
      <c r="X867" s="17" t="s">
        <v>1997</v>
      </c>
      <c r="Y867" s="13">
        <f ca="1">RANDBETWEEN(65000,100000)</f>
        <v>84029</v>
      </c>
      <c r="Z867" s="13">
        <f ca="1">RANDBETWEEN(2500,15000)</f>
        <v>4355</v>
      </c>
      <c r="AA867" s="30" t="str">
        <f t="shared" si="75"/>
        <v>Production</v>
      </c>
    </row>
    <row r="868" spans="1:27" ht="14.4" x14ac:dyDescent="0.3">
      <c r="A868" s="13">
        <v>931</v>
      </c>
      <c r="B868" s="13">
        <v>931</v>
      </c>
      <c r="C868" s="1" t="s">
        <v>1377</v>
      </c>
      <c r="D868" s="13" t="s">
        <v>2032</v>
      </c>
      <c r="E868" s="13" t="str">
        <f t="shared" si="76"/>
        <v>India.oodard@bnna.com</v>
      </c>
      <c r="F868" s="13" t="s">
        <v>1668</v>
      </c>
      <c r="G868" s="20" t="s">
        <v>1820</v>
      </c>
      <c r="H868" s="20" t="s">
        <v>1821</v>
      </c>
      <c r="I868" s="13" t="s">
        <v>1827</v>
      </c>
      <c r="J868" s="13" t="s">
        <v>2033</v>
      </c>
      <c r="K868" s="13" t="s">
        <v>1731</v>
      </c>
      <c r="L868" s="13" t="s">
        <v>1730</v>
      </c>
      <c r="M868" s="13" t="s">
        <v>1725</v>
      </c>
      <c r="N868" s="13" t="s">
        <v>1787</v>
      </c>
      <c r="O868" s="13" t="s">
        <v>1989</v>
      </c>
      <c r="P868" s="13" t="s">
        <v>1784</v>
      </c>
      <c r="Q868" s="12">
        <v>3</v>
      </c>
      <c r="R868" s="13" t="s">
        <v>1799</v>
      </c>
      <c r="S868" s="13" t="s">
        <v>1796</v>
      </c>
      <c r="T868" s="17">
        <v>24116</v>
      </c>
      <c r="U868" s="17">
        <v>40917</v>
      </c>
      <c r="V868" s="17">
        <v>41648</v>
      </c>
      <c r="W868" s="17" t="s">
        <v>1798</v>
      </c>
      <c r="X868" s="17" t="s">
        <v>1997</v>
      </c>
      <c r="Y868" s="13">
        <f ca="1">RANDBETWEEN(35000,65000)</f>
        <v>54458</v>
      </c>
      <c r="Z868" s="13">
        <f ca="1">RANDBETWEEN(0,3000)</f>
        <v>2616</v>
      </c>
      <c r="AA868" s="30" t="str">
        <f t="shared" si="75"/>
        <v>Production</v>
      </c>
    </row>
    <row r="869" spans="1:27" ht="14.4" x14ac:dyDescent="0.3">
      <c r="A869" s="13">
        <v>932</v>
      </c>
      <c r="B869" s="13">
        <v>932</v>
      </c>
      <c r="C869" s="13" t="s">
        <v>292</v>
      </c>
      <c r="D869" s="13" t="s">
        <v>2032</v>
      </c>
      <c r="E869" s="13" t="str">
        <f t="shared" si="76"/>
        <v>Chi-Mi.-Mi Kim@bnna.com</v>
      </c>
      <c r="F869" s="13" t="s">
        <v>1667</v>
      </c>
      <c r="G869" s="13" t="s">
        <v>1820</v>
      </c>
      <c r="H869" s="13" t="s">
        <v>1821</v>
      </c>
      <c r="I869" s="13" t="s">
        <v>1827</v>
      </c>
      <c r="J869" s="13" t="s">
        <v>2033</v>
      </c>
      <c r="K869" s="13" t="s">
        <v>1731</v>
      </c>
      <c r="L869" s="13" t="s">
        <v>1730</v>
      </c>
      <c r="M869" s="13" t="s">
        <v>1725</v>
      </c>
      <c r="N869" s="13" t="s">
        <v>1787</v>
      </c>
      <c r="O869" s="13" t="s">
        <v>1989</v>
      </c>
      <c r="P869" s="13" t="s">
        <v>1784</v>
      </c>
      <c r="Q869" s="12">
        <v>3</v>
      </c>
      <c r="R869" s="13" t="s">
        <v>1799</v>
      </c>
      <c r="S869" s="13" t="s">
        <v>1792</v>
      </c>
      <c r="T869" s="17">
        <v>21453</v>
      </c>
      <c r="U869" s="17">
        <v>35333</v>
      </c>
      <c r="V869" s="17">
        <v>41907</v>
      </c>
      <c r="W869" s="17" t="s">
        <v>1798</v>
      </c>
      <c r="X869" s="17" t="s">
        <v>1997</v>
      </c>
      <c r="Y869" s="13">
        <f ca="1">RANDBETWEEN(35000,65000)</f>
        <v>58911</v>
      </c>
      <c r="Z869" s="13">
        <f ca="1">RANDBETWEEN(2500,10000)</f>
        <v>4807</v>
      </c>
      <c r="AA869" s="30" t="str">
        <f t="shared" si="75"/>
        <v>Production</v>
      </c>
    </row>
    <row r="870" spans="1:27" ht="14.4" x14ac:dyDescent="0.3">
      <c r="A870" s="13">
        <v>933</v>
      </c>
      <c r="B870" s="13">
        <v>933</v>
      </c>
      <c r="C870" s="13" t="s">
        <v>108</v>
      </c>
      <c r="D870" s="13" t="s">
        <v>2032</v>
      </c>
      <c r="E870" s="13" t="str">
        <f t="shared" si="76"/>
        <v>Agatha.a Reyes@bnna.com</v>
      </c>
      <c r="F870" s="13" t="s">
        <v>1667</v>
      </c>
      <c r="G870" s="13" t="s">
        <v>1820</v>
      </c>
      <c r="H870" s="13" t="s">
        <v>1821</v>
      </c>
      <c r="I870" s="13" t="s">
        <v>1825</v>
      </c>
      <c r="J870" s="13" t="s">
        <v>2033</v>
      </c>
      <c r="K870" s="13" t="s">
        <v>1731</v>
      </c>
      <c r="L870" s="13" t="s">
        <v>1730</v>
      </c>
      <c r="M870" s="13" t="s">
        <v>1725</v>
      </c>
      <c r="N870" s="13" t="s">
        <v>1787</v>
      </c>
      <c r="O870" s="13" t="s">
        <v>1989</v>
      </c>
      <c r="P870" s="13" t="s">
        <v>1784</v>
      </c>
      <c r="Q870" s="12">
        <v>3</v>
      </c>
      <c r="R870" s="13" t="s">
        <v>1799</v>
      </c>
      <c r="S870" s="13" t="s">
        <v>1794</v>
      </c>
      <c r="T870" s="17">
        <v>22704</v>
      </c>
      <c r="U870" s="17">
        <v>35488</v>
      </c>
      <c r="V870" s="17">
        <v>41697</v>
      </c>
      <c r="W870" s="17" t="s">
        <v>1798</v>
      </c>
      <c r="X870" s="17" t="s">
        <v>1994</v>
      </c>
      <c r="Y870" s="13">
        <f ca="1">RANDBETWEEN(35000,65000)</f>
        <v>64967</v>
      </c>
      <c r="Z870" s="13">
        <f ca="1">RANDBETWEEN(0,3000)</f>
        <v>680</v>
      </c>
      <c r="AA870" s="30" t="str">
        <f t="shared" si="75"/>
        <v>Production</v>
      </c>
    </row>
    <row r="871" spans="1:27" ht="14.4" x14ac:dyDescent="0.3">
      <c r="A871" s="13">
        <v>934</v>
      </c>
      <c r="B871" s="13">
        <v>934</v>
      </c>
      <c r="C871" s="1" t="s">
        <v>1358</v>
      </c>
      <c r="D871" s="13" t="s">
        <v>2032</v>
      </c>
      <c r="E871" s="13" t="str">
        <f t="shared" si="76"/>
        <v>Prescott.tt Vargas@bnna.com</v>
      </c>
      <c r="F871" s="13" t="s">
        <v>1667</v>
      </c>
      <c r="G871" s="13" t="s">
        <v>1820</v>
      </c>
      <c r="H871" s="13" t="s">
        <v>1823</v>
      </c>
      <c r="I871" s="13" t="s">
        <v>1824</v>
      </c>
      <c r="J871" s="13" t="s">
        <v>2033</v>
      </c>
      <c r="K871" s="20" t="s">
        <v>1731</v>
      </c>
      <c r="L871" s="20" t="s">
        <v>1730</v>
      </c>
      <c r="M871" s="20" t="s">
        <v>1725</v>
      </c>
      <c r="N871" s="13" t="s">
        <v>1787</v>
      </c>
      <c r="O871" s="13" t="s">
        <v>1989</v>
      </c>
      <c r="P871" s="13" t="s">
        <v>1784</v>
      </c>
      <c r="Q871" s="12">
        <v>3</v>
      </c>
      <c r="R871" s="13" t="s">
        <v>1800</v>
      </c>
      <c r="S871" s="13" t="s">
        <v>1795</v>
      </c>
      <c r="T871" s="17">
        <v>23594</v>
      </c>
      <c r="U871" s="17">
        <v>31994</v>
      </c>
      <c r="V871" s="17">
        <v>41856</v>
      </c>
      <c r="W871" s="17" t="s">
        <v>1798</v>
      </c>
      <c r="X871" s="17" t="s">
        <v>1994</v>
      </c>
      <c r="Y871" s="13">
        <f ca="1">RANDBETWEEN(35000,65000)</f>
        <v>50534</v>
      </c>
      <c r="Z871" s="13">
        <f ca="1">RANDBETWEEN(0,3000)</f>
        <v>133</v>
      </c>
      <c r="AA871" s="30" t="str">
        <f t="shared" si="75"/>
        <v>Production</v>
      </c>
    </row>
    <row r="872" spans="1:27" ht="14.4" x14ac:dyDescent="0.3">
      <c r="A872" s="13">
        <v>935</v>
      </c>
      <c r="B872" s="13">
        <v>935</v>
      </c>
      <c r="C872" s="13" t="s">
        <v>466</v>
      </c>
      <c r="D872" s="13" t="s">
        <v>2032</v>
      </c>
      <c r="E872" s="13" t="str">
        <f t="shared" si="76"/>
        <v>Heather.er Smith@bnna.com</v>
      </c>
      <c r="F872" s="13" t="s">
        <v>1668</v>
      </c>
      <c r="G872" s="13" t="s">
        <v>1820</v>
      </c>
      <c r="H872" s="13" t="s">
        <v>1823</v>
      </c>
      <c r="I872" s="13" t="s">
        <v>1824</v>
      </c>
      <c r="J872" s="13" t="s">
        <v>2033</v>
      </c>
      <c r="K872" s="20" t="s">
        <v>1731</v>
      </c>
      <c r="L872" s="20" t="s">
        <v>1730</v>
      </c>
      <c r="M872" s="20" t="s">
        <v>1725</v>
      </c>
      <c r="N872" s="13" t="s">
        <v>1787</v>
      </c>
      <c r="O872" s="13" t="s">
        <v>1989</v>
      </c>
      <c r="P872" s="13" t="s">
        <v>1784</v>
      </c>
      <c r="Q872" s="12">
        <v>3</v>
      </c>
      <c r="R872" s="13" t="s">
        <v>1785</v>
      </c>
      <c r="S872" s="13" t="s">
        <v>1791</v>
      </c>
      <c r="T872" s="17">
        <v>27409</v>
      </c>
      <c r="U872" s="17">
        <v>38001</v>
      </c>
      <c r="V872" s="17">
        <v>41654</v>
      </c>
      <c r="W872" s="17" t="s">
        <v>1798</v>
      </c>
      <c r="X872" s="17" t="s">
        <v>1991</v>
      </c>
      <c r="Y872" s="13">
        <f ca="1">RANDBETWEEN(35000,65000)</f>
        <v>36666</v>
      </c>
      <c r="Z872" s="13">
        <f ca="1">RANDBETWEEN(0,3000)</f>
        <v>2424</v>
      </c>
      <c r="AA872" s="30" t="str">
        <f t="shared" si="75"/>
        <v>Production</v>
      </c>
    </row>
    <row r="873" spans="1:27" ht="14.4" x14ac:dyDescent="0.3">
      <c r="A873" s="13">
        <v>936</v>
      </c>
      <c r="B873" s="13">
        <v>936</v>
      </c>
      <c r="C873" s="1" t="s">
        <v>1292</v>
      </c>
      <c r="D873" s="13" t="s">
        <v>2032</v>
      </c>
      <c r="E873" s="13" t="str">
        <f t="shared" si="76"/>
        <v>Charles.onaldson@bnna.com</v>
      </c>
      <c r="F873" s="13" t="s">
        <v>1667</v>
      </c>
      <c r="G873" s="13" t="s">
        <v>1820</v>
      </c>
      <c r="H873" s="13" t="s">
        <v>1821</v>
      </c>
      <c r="I873" s="13" t="s">
        <v>1822</v>
      </c>
      <c r="J873" s="13" t="s">
        <v>2033</v>
      </c>
      <c r="K873" s="13" t="s">
        <v>1731</v>
      </c>
      <c r="L873" s="13" t="s">
        <v>1730</v>
      </c>
      <c r="M873" s="13" t="s">
        <v>1725</v>
      </c>
      <c r="N873" s="13" t="s">
        <v>1788</v>
      </c>
      <c r="O873" s="15" t="s">
        <v>1798</v>
      </c>
      <c r="P873" s="15" t="s">
        <v>1784</v>
      </c>
      <c r="Q873" s="12">
        <v>5</v>
      </c>
      <c r="R873" s="13" t="s">
        <v>1785</v>
      </c>
      <c r="S873" s="13" t="s">
        <v>1792</v>
      </c>
      <c r="T873" s="17">
        <v>21287</v>
      </c>
      <c r="U873" s="17">
        <v>32610</v>
      </c>
      <c r="V873" s="17">
        <v>41741</v>
      </c>
      <c r="W873" s="17" t="s">
        <v>1798</v>
      </c>
      <c r="X873" s="17" t="s">
        <v>1993</v>
      </c>
      <c r="Y873" s="13">
        <f ca="1">RANDBETWEEN(65000,100000)</f>
        <v>74895</v>
      </c>
      <c r="Z873" s="13">
        <f ca="1">RANDBETWEEN(2500,15000)</f>
        <v>11323</v>
      </c>
      <c r="AA873" s="30" t="str">
        <f t="shared" si="75"/>
        <v>Production</v>
      </c>
    </row>
    <row r="874" spans="1:27" ht="14.4" x14ac:dyDescent="0.3">
      <c r="A874" s="13">
        <v>937</v>
      </c>
      <c r="B874" s="13">
        <v>937</v>
      </c>
      <c r="C874" s="1" t="s">
        <v>1443</v>
      </c>
      <c r="D874" s="13" t="s">
        <v>2032</v>
      </c>
      <c r="E874" s="13" t="str">
        <f t="shared" si="76"/>
        <v>Lillith.ith Wood@bnna.com</v>
      </c>
      <c r="F874" s="13" t="s">
        <v>1668</v>
      </c>
      <c r="G874" s="13" t="s">
        <v>1820</v>
      </c>
      <c r="H874" s="13" t="s">
        <v>1823</v>
      </c>
      <c r="I874" s="13" t="s">
        <v>1824</v>
      </c>
      <c r="J874" s="13" t="s">
        <v>2033</v>
      </c>
      <c r="K874" s="20" t="s">
        <v>1731</v>
      </c>
      <c r="L874" s="13" t="s">
        <v>1730</v>
      </c>
      <c r="M874" s="20" t="s">
        <v>1725</v>
      </c>
      <c r="N874" s="13" t="s">
        <v>1787</v>
      </c>
      <c r="O874" s="13" t="s">
        <v>1989</v>
      </c>
      <c r="P874" s="13" t="s">
        <v>1790</v>
      </c>
      <c r="Q874" s="12">
        <v>2</v>
      </c>
      <c r="R874" s="13" t="s">
        <v>1785</v>
      </c>
      <c r="S874" s="13" t="s">
        <v>1794</v>
      </c>
      <c r="T874" s="17">
        <v>25013</v>
      </c>
      <c r="U874" s="17">
        <v>38162</v>
      </c>
      <c r="V874" s="17">
        <v>41814</v>
      </c>
      <c r="W874" s="17" t="s">
        <v>1798</v>
      </c>
      <c r="X874" s="17" t="s">
        <v>1993</v>
      </c>
      <c r="Y874" s="13">
        <f t="shared" ref="Y874:Y891" ca="1" si="78">RANDBETWEEN(35000,65000)</f>
        <v>47166</v>
      </c>
      <c r="Z874" s="13">
        <v>0</v>
      </c>
      <c r="AA874" s="30" t="str">
        <f t="shared" si="75"/>
        <v>Production</v>
      </c>
    </row>
    <row r="875" spans="1:27" ht="14.4" x14ac:dyDescent="0.3">
      <c r="A875" s="13">
        <v>938</v>
      </c>
      <c r="B875" s="13">
        <v>938</v>
      </c>
      <c r="C875" s="13" t="s">
        <v>38</v>
      </c>
      <c r="D875" s="13" t="s">
        <v>2032</v>
      </c>
      <c r="E875" s="13" t="str">
        <f t="shared" si="76"/>
        <v>Bang. Zhou@bnna.com</v>
      </c>
      <c r="F875" s="13" t="s">
        <v>1668</v>
      </c>
      <c r="G875" s="20" t="s">
        <v>1820</v>
      </c>
      <c r="H875" s="20" t="s">
        <v>1833</v>
      </c>
      <c r="I875" s="13" t="s">
        <v>1836</v>
      </c>
      <c r="J875" s="13" t="s">
        <v>2033</v>
      </c>
      <c r="K875" s="13" t="s">
        <v>1731</v>
      </c>
      <c r="L875" s="13" t="s">
        <v>1730</v>
      </c>
      <c r="M875" s="13" t="s">
        <v>1725</v>
      </c>
      <c r="N875" s="13" t="s">
        <v>1787</v>
      </c>
      <c r="O875" s="15" t="s">
        <v>1989</v>
      </c>
      <c r="P875" s="13" t="s">
        <v>1790</v>
      </c>
      <c r="Q875" s="12">
        <f ca="1">RANDBETWEEN(1,2)</f>
        <v>2</v>
      </c>
      <c r="R875" s="13" t="s">
        <v>1797</v>
      </c>
      <c r="S875" s="13" t="s">
        <v>1795</v>
      </c>
      <c r="T875" s="17">
        <v>21014</v>
      </c>
      <c r="U875" s="17">
        <v>29780</v>
      </c>
      <c r="V875" s="17">
        <v>41833</v>
      </c>
      <c r="W875" s="17" t="s">
        <v>1798</v>
      </c>
      <c r="X875" s="17" t="s">
        <v>1994</v>
      </c>
      <c r="Y875" s="13">
        <f t="shared" ca="1" si="78"/>
        <v>50650</v>
      </c>
      <c r="Z875" s="13">
        <v>0</v>
      </c>
      <c r="AA875" s="30" t="str">
        <f t="shared" si="75"/>
        <v>Production</v>
      </c>
    </row>
    <row r="876" spans="1:27" ht="14.4" x14ac:dyDescent="0.3">
      <c r="A876" s="13">
        <v>939</v>
      </c>
      <c r="B876" s="13">
        <v>939</v>
      </c>
      <c r="C876" s="13" t="s">
        <v>45</v>
      </c>
      <c r="D876" s="13" t="s">
        <v>2032</v>
      </c>
      <c r="E876" s="13" t="str">
        <f t="shared" si="76"/>
        <v>Bergren.nstierna@bnna.com</v>
      </c>
      <c r="F876" s="13" t="s">
        <v>1667</v>
      </c>
      <c r="G876" s="13" t="s">
        <v>1820</v>
      </c>
      <c r="H876" s="13" t="s">
        <v>1823</v>
      </c>
      <c r="I876" s="13" t="s">
        <v>1824</v>
      </c>
      <c r="J876" s="13" t="s">
        <v>2033</v>
      </c>
      <c r="K876" s="20" t="s">
        <v>1731</v>
      </c>
      <c r="L876" s="13" t="s">
        <v>1730</v>
      </c>
      <c r="M876" s="20" t="s">
        <v>1725</v>
      </c>
      <c r="N876" s="13" t="s">
        <v>1787</v>
      </c>
      <c r="O876" s="13" t="s">
        <v>1989</v>
      </c>
      <c r="P876" s="13" t="s">
        <v>1784</v>
      </c>
      <c r="Q876" s="12">
        <v>3</v>
      </c>
      <c r="R876" s="13" t="s">
        <v>1797</v>
      </c>
      <c r="S876" s="13" t="s">
        <v>1791</v>
      </c>
      <c r="T876" s="17">
        <v>20147</v>
      </c>
      <c r="U876" s="17">
        <v>31835</v>
      </c>
      <c r="V876" s="17">
        <v>41697</v>
      </c>
      <c r="W876" s="17" t="s">
        <v>1798</v>
      </c>
      <c r="X876" s="17" t="s">
        <v>1994</v>
      </c>
      <c r="Y876" s="13">
        <f t="shared" ca="1" si="78"/>
        <v>42903</v>
      </c>
      <c r="Z876" s="13">
        <f ca="1">RANDBETWEEN(0,3000)</f>
        <v>372</v>
      </c>
      <c r="AA876" s="30" t="str">
        <f t="shared" si="75"/>
        <v>Production</v>
      </c>
    </row>
    <row r="877" spans="1:27" ht="14.4" x14ac:dyDescent="0.3">
      <c r="A877" s="13">
        <v>940</v>
      </c>
      <c r="B877" s="13">
        <v>940</v>
      </c>
      <c r="C877" s="13" t="s">
        <v>66</v>
      </c>
      <c r="D877" s="13" t="s">
        <v>2032</v>
      </c>
      <c r="E877" s="13" t="str">
        <f t="shared" si="76"/>
        <v>Penny.y Pera@bnna.com</v>
      </c>
      <c r="F877" s="13" t="s">
        <v>1668</v>
      </c>
      <c r="G877" s="13" t="s">
        <v>1820</v>
      </c>
      <c r="H877" s="13" t="s">
        <v>1823</v>
      </c>
      <c r="I877" s="13" t="s">
        <v>1824</v>
      </c>
      <c r="J877" s="13" t="s">
        <v>2033</v>
      </c>
      <c r="K877" s="20" t="s">
        <v>1731</v>
      </c>
      <c r="L877" s="13" t="s">
        <v>1730</v>
      </c>
      <c r="M877" s="20" t="s">
        <v>1725</v>
      </c>
      <c r="N877" s="13" t="s">
        <v>1787</v>
      </c>
      <c r="O877" s="13" t="s">
        <v>1989</v>
      </c>
      <c r="P877" s="13" t="s">
        <v>1784</v>
      </c>
      <c r="Q877" s="12">
        <v>3</v>
      </c>
      <c r="R877" s="13" t="s">
        <v>1797</v>
      </c>
      <c r="S877" s="13" t="s">
        <v>1796</v>
      </c>
      <c r="T877" s="17">
        <v>23874</v>
      </c>
      <c r="U877" s="17">
        <v>35927</v>
      </c>
      <c r="V877" s="17">
        <v>41771</v>
      </c>
      <c r="W877" s="17" t="s">
        <v>1798</v>
      </c>
      <c r="X877" s="17" t="s">
        <v>1991</v>
      </c>
      <c r="Y877" s="13">
        <f t="shared" ca="1" si="78"/>
        <v>37454</v>
      </c>
      <c r="Z877" s="13">
        <f ca="1">RANDBETWEEN(0,3000)</f>
        <v>2764</v>
      </c>
      <c r="AA877" s="30" t="str">
        <f t="shared" si="75"/>
        <v>Production</v>
      </c>
    </row>
    <row r="878" spans="1:27" ht="14.4" x14ac:dyDescent="0.3">
      <c r="A878" s="13">
        <v>941</v>
      </c>
      <c r="B878" s="13">
        <v>941</v>
      </c>
      <c r="C878" s="13" t="s">
        <v>999</v>
      </c>
      <c r="D878" s="13" t="s">
        <v>2032</v>
      </c>
      <c r="E878" s="13" t="str">
        <f t="shared" si="76"/>
        <v>Xander.Estrada@bnna.com</v>
      </c>
      <c r="F878" s="13" t="s">
        <v>1667</v>
      </c>
      <c r="G878" s="20" t="s">
        <v>1820</v>
      </c>
      <c r="H878" s="20" t="s">
        <v>1833</v>
      </c>
      <c r="I878" s="13" t="s">
        <v>1836</v>
      </c>
      <c r="J878" s="13" t="s">
        <v>2033</v>
      </c>
      <c r="K878" s="13" t="s">
        <v>1731</v>
      </c>
      <c r="L878" s="13" t="s">
        <v>1730</v>
      </c>
      <c r="M878" s="13" t="s">
        <v>1725</v>
      </c>
      <c r="N878" s="13" t="s">
        <v>1787</v>
      </c>
      <c r="O878" s="15" t="s">
        <v>1989</v>
      </c>
      <c r="P878" s="13" t="s">
        <v>1790</v>
      </c>
      <c r="Q878" s="12">
        <f ca="1">RANDBETWEEN(1,2)</f>
        <v>2</v>
      </c>
      <c r="R878" s="13" t="s">
        <v>1797</v>
      </c>
      <c r="S878" s="13" t="s">
        <v>1795</v>
      </c>
      <c r="T878" s="17">
        <v>19311</v>
      </c>
      <c r="U878" s="17">
        <v>36112</v>
      </c>
      <c r="V878" s="17">
        <v>41956</v>
      </c>
      <c r="W878" s="17" t="s">
        <v>1798</v>
      </c>
      <c r="X878" s="17" t="s">
        <v>1993</v>
      </c>
      <c r="Y878" s="13">
        <f t="shared" ca="1" si="78"/>
        <v>40318</v>
      </c>
      <c r="Z878" s="13">
        <v>0</v>
      </c>
      <c r="AA878" s="30" t="str">
        <f t="shared" si="75"/>
        <v>Production</v>
      </c>
    </row>
    <row r="879" spans="1:27" ht="14.4" x14ac:dyDescent="0.3">
      <c r="A879" s="13">
        <v>942</v>
      </c>
      <c r="B879" s="13">
        <v>942</v>
      </c>
      <c r="C879" s="13" t="s">
        <v>1265</v>
      </c>
      <c r="D879" s="13" t="s">
        <v>2032</v>
      </c>
      <c r="E879" s="13" t="str">
        <f t="shared" si="76"/>
        <v>Mary.oseph@bnna.com</v>
      </c>
      <c r="F879" s="13" t="s">
        <v>1668</v>
      </c>
      <c r="G879" s="20" t="s">
        <v>1820</v>
      </c>
      <c r="H879" s="13" t="s">
        <v>1823</v>
      </c>
      <c r="I879" s="20" t="s">
        <v>1824</v>
      </c>
      <c r="J879" s="13" t="s">
        <v>2033</v>
      </c>
      <c r="K879" s="20" t="s">
        <v>1731</v>
      </c>
      <c r="L879" s="13" t="s">
        <v>1730</v>
      </c>
      <c r="M879" s="20" t="s">
        <v>1725</v>
      </c>
      <c r="N879" s="13" t="s">
        <v>1787</v>
      </c>
      <c r="O879" s="13" t="s">
        <v>1989</v>
      </c>
      <c r="P879" s="13" t="s">
        <v>1790</v>
      </c>
      <c r="Q879" s="12">
        <v>2</v>
      </c>
      <c r="R879" s="13" t="s">
        <v>1797</v>
      </c>
      <c r="S879" s="13" t="s">
        <v>1795</v>
      </c>
      <c r="T879" s="17">
        <v>28539</v>
      </c>
      <c r="U879" s="17">
        <v>40957</v>
      </c>
      <c r="V879" s="17">
        <v>41688</v>
      </c>
      <c r="W879" s="17" t="s">
        <v>1798</v>
      </c>
      <c r="X879" s="17" t="s">
        <v>1995</v>
      </c>
      <c r="Y879" s="13">
        <f t="shared" ca="1" si="78"/>
        <v>36518</v>
      </c>
      <c r="Z879" s="13">
        <v>0</v>
      </c>
      <c r="AA879" s="30" t="str">
        <f t="shared" si="75"/>
        <v>Production</v>
      </c>
    </row>
    <row r="880" spans="1:27" ht="14.4" x14ac:dyDescent="0.3">
      <c r="A880" s="13">
        <v>943</v>
      </c>
      <c r="B880" s="13">
        <v>943</v>
      </c>
      <c r="C880" s="1" t="s">
        <v>1124</v>
      </c>
      <c r="D880" s="13" t="s">
        <v>2032</v>
      </c>
      <c r="E880" s="13" t="str">
        <f t="shared" si="76"/>
        <v>Cruz.erman@bnna.com</v>
      </c>
      <c r="F880" s="13" t="s">
        <v>1667</v>
      </c>
      <c r="G880" s="13" t="s">
        <v>1820</v>
      </c>
      <c r="H880" s="13" t="s">
        <v>1821</v>
      </c>
      <c r="I880" s="13" t="s">
        <v>1825</v>
      </c>
      <c r="J880" s="13" t="s">
        <v>2033</v>
      </c>
      <c r="K880" s="13" t="s">
        <v>1731</v>
      </c>
      <c r="L880" s="13" t="s">
        <v>1730</v>
      </c>
      <c r="M880" s="13" t="s">
        <v>1725</v>
      </c>
      <c r="N880" s="13" t="s">
        <v>1787</v>
      </c>
      <c r="O880" s="13" t="s">
        <v>1989</v>
      </c>
      <c r="P880" s="13" t="s">
        <v>1790</v>
      </c>
      <c r="Q880" s="12">
        <v>2</v>
      </c>
      <c r="R880" s="13" t="s">
        <v>1797</v>
      </c>
      <c r="S880" s="13" t="s">
        <v>1795</v>
      </c>
      <c r="T880" s="17">
        <v>28407</v>
      </c>
      <c r="U880" s="17">
        <v>36808</v>
      </c>
      <c r="V880" s="17">
        <v>41921</v>
      </c>
      <c r="W880" s="17" t="s">
        <v>1798</v>
      </c>
      <c r="X880" s="17" t="s">
        <v>1995</v>
      </c>
      <c r="Y880" s="13">
        <f t="shared" ca="1" si="78"/>
        <v>55318</v>
      </c>
      <c r="Z880" s="13">
        <v>0</v>
      </c>
      <c r="AA880" s="30" t="str">
        <f t="shared" si="75"/>
        <v>Production</v>
      </c>
    </row>
    <row r="881" spans="1:27" ht="14.4" x14ac:dyDescent="0.3">
      <c r="A881" s="13">
        <v>944</v>
      </c>
      <c r="B881" s="13">
        <v>944</v>
      </c>
      <c r="C881" s="13" t="s">
        <v>468</v>
      </c>
      <c r="D881" s="13" t="s">
        <v>2032</v>
      </c>
      <c r="E881" s="13" t="str">
        <f t="shared" si="76"/>
        <v>Heinz. Weber@bnna.com</v>
      </c>
      <c r="F881" s="13" t="s">
        <v>1667</v>
      </c>
      <c r="G881" s="20" t="s">
        <v>1820</v>
      </c>
      <c r="H881" s="20" t="s">
        <v>1833</v>
      </c>
      <c r="I881" s="13" t="s">
        <v>1836</v>
      </c>
      <c r="J881" s="13" t="s">
        <v>2033</v>
      </c>
      <c r="K881" s="13" t="s">
        <v>1731</v>
      </c>
      <c r="L881" s="13" t="s">
        <v>1730</v>
      </c>
      <c r="M881" s="13" t="s">
        <v>1725</v>
      </c>
      <c r="N881" s="13" t="s">
        <v>1787</v>
      </c>
      <c r="O881" s="15" t="s">
        <v>1989</v>
      </c>
      <c r="P881" s="13" t="s">
        <v>1790</v>
      </c>
      <c r="Q881" s="12">
        <f ca="1">RANDBETWEEN(1,2)</f>
        <v>2</v>
      </c>
      <c r="R881" s="13" t="s">
        <v>1797</v>
      </c>
      <c r="S881" s="13" t="s">
        <v>1796</v>
      </c>
      <c r="T881" s="17">
        <v>25485</v>
      </c>
      <c r="U881" s="17">
        <v>38634</v>
      </c>
      <c r="V881" s="17">
        <v>41921</v>
      </c>
      <c r="W881" s="17" t="s">
        <v>1798</v>
      </c>
      <c r="X881" s="17" t="s">
        <v>1995</v>
      </c>
      <c r="Y881" s="13">
        <f t="shared" ca="1" si="78"/>
        <v>37410</v>
      </c>
      <c r="Z881" s="13">
        <v>0</v>
      </c>
      <c r="AA881" s="30" t="str">
        <f t="shared" si="75"/>
        <v>Production</v>
      </c>
    </row>
    <row r="882" spans="1:27" ht="14.4" x14ac:dyDescent="0.3">
      <c r="A882" s="13">
        <v>945</v>
      </c>
      <c r="B882" s="13">
        <v>945</v>
      </c>
      <c r="C882" s="13" t="s">
        <v>553</v>
      </c>
      <c r="D882" s="13" t="s">
        <v>2032</v>
      </c>
      <c r="E882" s="13" t="str">
        <f t="shared" si="76"/>
        <v>Kimberly.rly Lindo@bnna.com</v>
      </c>
      <c r="F882" s="13" t="s">
        <v>1668</v>
      </c>
      <c r="G882" s="13" t="s">
        <v>1820</v>
      </c>
      <c r="H882" s="13" t="s">
        <v>1823</v>
      </c>
      <c r="I882" s="13" t="s">
        <v>1824</v>
      </c>
      <c r="J882" s="13" t="s">
        <v>2033</v>
      </c>
      <c r="K882" s="20" t="s">
        <v>1731</v>
      </c>
      <c r="L882" s="13" t="s">
        <v>1730</v>
      </c>
      <c r="M882" s="20" t="s">
        <v>1725</v>
      </c>
      <c r="N882" s="13" t="s">
        <v>1787</v>
      </c>
      <c r="O882" s="13" t="s">
        <v>1989</v>
      </c>
      <c r="P882" s="13" t="s">
        <v>1784</v>
      </c>
      <c r="Q882" s="12">
        <v>3</v>
      </c>
      <c r="R882" s="13" t="s">
        <v>1785</v>
      </c>
      <c r="S882" s="13" t="s">
        <v>1793</v>
      </c>
      <c r="T882" s="17">
        <v>23237</v>
      </c>
      <c r="U882" s="17">
        <v>40039</v>
      </c>
      <c r="V882" s="17">
        <v>41865</v>
      </c>
      <c r="W882" s="17" t="s">
        <v>1989</v>
      </c>
      <c r="X882" s="17" t="s">
        <v>1995</v>
      </c>
      <c r="Y882" s="13">
        <f t="shared" ca="1" si="78"/>
        <v>38596</v>
      </c>
      <c r="Z882" s="13">
        <f ca="1">RANDBETWEEN(2500,10000)</f>
        <v>8470</v>
      </c>
      <c r="AA882" s="30" t="str">
        <f t="shared" si="75"/>
        <v>Production</v>
      </c>
    </row>
    <row r="883" spans="1:27" ht="14.4" x14ac:dyDescent="0.3">
      <c r="A883" s="13">
        <v>946</v>
      </c>
      <c r="B883" s="13">
        <v>946</v>
      </c>
      <c r="C883" s="13" t="s">
        <v>644</v>
      </c>
      <c r="D883" s="13" t="s">
        <v>2032</v>
      </c>
      <c r="E883" s="13" t="str">
        <f t="shared" si="76"/>
        <v>Nominanda. Hernandez@bnna.com</v>
      </c>
      <c r="F883" s="13" t="s">
        <v>1667</v>
      </c>
      <c r="G883" s="13" t="s">
        <v>1820</v>
      </c>
      <c r="H883" s="13" t="s">
        <v>1821</v>
      </c>
      <c r="I883" s="13" t="s">
        <v>1827</v>
      </c>
      <c r="J883" s="13" t="s">
        <v>2033</v>
      </c>
      <c r="K883" s="13" t="s">
        <v>1731</v>
      </c>
      <c r="L883" s="13" t="s">
        <v>1730</v>
      </c>
      <c r="M883" s="13" t="s">
        <v>1725</v>
      </c>
      <c r="N883" s="13" t="s">
        <v>1787</v>
      </c>
      <c r="O883" s="13" t="s">
        <v>1989</v>
      </c>
      <c r="P883" s="13" t="s">
        <v>1784</v>
      </c>
      <c r="Q883" s="12">
        <v>3</v>
      </c>
      <c r="R883" s="13" t="s">
        <v>1785</v>
      </c>
      <c r="S883" s="13" t="s">
        <v>1791</v>
      </c>
      <c r="T883" s="17">
        <v>20635</v>
      </c>
      <c r="U883" s="17">
        <v>28305</v>
      </c>
      <c r="V883" s="17">
        <v>41819</v>
      </c>
      <c r="W883" s="17" t="s">
        <v>1798</v>
      </c>
      <c r="X883" s="17" t="s">
        <v>1995</v>
      </c>
      <c r="Y883" s="13">
        <f t="shared" ca="1" si="78"/>
        <v>45013</v>
      </c>
      <c r="Z883" s="13">
        <f ca="1">RANDBETWEEN(0,3000)</f>
        <v>1641</v>
      </c>
      <c r="AA883" s="30" t="str">
        <f t="shared" si="75"/>
        <v>Production</v>
      </c>
    </row>
    <row r="884" spans="1:27" ht="14.4" x14ac:dyDescent="0.3">
      <c r="A884" s="13">
        <v>947</v>
      </c>
      <c r="B884" s="13">
        <v>947</v>
      </c>
      <c r="C884" s="13" t="s">
        <v>1210</v>
      </c>
      <c r="D884" s="13" t="s">
        <v>2032</v>
      </c>
      <c r="E884" s="13" t="str">
        <f t="shared" si="76"/>
        <v>Aphrodite.odite Kidd@bnna.com</v>
      </c>
      <c r="F884" s="13" t="s">
        <v>1668</v>
      </c>
      <c r="G884" s="13" t="s">
        <v>1820</v>
      </c>
      <c r="H884" s="13" t="s">
        <v>1829</v>
      </c>
      <c r="I884" s="13" t="s">
        <v>1830</v>
      </c>
      <c r="J884" s="13" t="s">
        <v>2033</v>
      </c>
      <c r="K884" s="20" t="s">
        <v>1731</v>
      </c>
      <c r="L884" s="20" t="s">
        <v>1730</v>
      </c>
      <c r="M884" s="20" t="s">
        <v>1725</v>
      </c>
      <c r="N884" s="13" t="s">
        <v>1787</v>
      </c>
      <c r="O884" s="13" t="s">
        <v>1989</v>
      </c>
      <c r="P884" s="13" t="s">
        <v>1790</v>
      </c>
      <c r="Q884" s="12">
        <v>2</v>
      </c>
      <c r="R884" s="13" t="s">
        <v>1797</v>
      </c>
      <c r="S884" s="13" t="s">
        <v>1792</v>
      </c>
      <c r="T884" s="17">
        <v>24039</v>
      </c>
      <c r="U884" s="17">
        <v>31709</v>
      </c>
      <c r="V884" s="17">
        <v>41936</v>
      </c>
      <c r="W884" s="17" t="s">
        <v>1798</v>
      </c>
      <c r="X884" s="17" t="s">
        <v>1991</v>
      </c>
      <c r="Y884" s="13">
        <f t="shared" ca="1" si="78"/>
        <v>40384</v>
      </c>
      <c r="Z884" s="13">
        <v>0</v>
      </c>
      <c r="AA884" s="30" t="str">
        <f t="shared" si="75"/>
        <v>Production</v>
      </c>
    </row>
    <row r="885" spans="1:27" ht="14.4" x14ac:dyDescent="0.3">
      <c r="A885" s="13">
        <v>948</v>
      </c>
      <c r="B885" s="13">
        <v>948</v>
      </c>
      <c r="C885" s="1" t="s">
        <v>1270</v>
      </c>
      <c r="D885" s="13" t="s">
        <v>2032</v>
      </c>
      <c r="E885" s="13" t="str">
        <f t="shared" si="76"/>
        <v>Gage.Mccoy@bnna.com</v>
      </c>
      <c r="F885" s="13" t="s">
        <v>1667</v>
      </c>
      <c r="G885" s="13" t="s">
        <v>1820</v>
      </c>
      <c r="H885" s="13" t="s">
        <v>1821</v>
      </c>
      <c r="I885" s="13" t="s">
        <v>1827</v>
      </c>
      <c r="J885" s="13" t="s">
        <v>2033</v>
      </c>
      <c r="K885" s="13" t="s">
        <v>1731</v>
      </c>
      <c r="L885" s="20" t="s">
        <v>1730</v>
      </c>
      <c r="M885" s="13" t="s">
        <v>1725</v>
      </c>
      <c r="N885" s="13" t="s">
        <v>1787</v>
      </c>
      <c r="O885" s="13" t="s">
        <v>1989</v>
      </c>
      <c r="P885" s="13" t="s">
        <v>1790</v>
      </c>
      <c r="Q885" s="12">
        <v>2</v>
      </c>
      <c r="R885" s="13" t="s">
        <v>1797</v>
      </c>
      <c r="S885" s="13" t="s">
        <v>1794</v>
      </c>
      <c r="T885" s="17">
        <v>22475</v>
      </c>
      <c r="U885" s="17">
        <v>31606</v>
      </c>
      <c r="V885" s="17">
        <v>41833</v>
      </c>
      <c r="W885" s="17" t="s">
        <v>1798</v>
      </c>
      <c r="X885" s="17" t="s">
        <v>1994</v>
      </c>
      <c r="Y885" s="13">
        <f t="shared" ca="1" si="78"/>
        <v>45280</v>
      </c>
      <c r="Z885" s="13">
        <v>0</v>
      </c>
      <c r="AA885" s="30" t="str">
        <f t="shared" si="75"/>
        <v>Production</v>
      </c>
    </row>
    <row r="886" spans="1:27" ht="14.4" x14ac:dyDescent="0.3">
      <c r="A886" s="13">
        <v>949</v>
      </c>
      <c r="B886" s="13">
        <v>949</v>
      </c>
      <c r="C886" s="1" t="s">
        <v>860</v>
      </c>
      <c r="D886" s="13" t="s">
        <v>2032</v>
      </c>
      <c r="E886" s="13" t="str">
        <f t="shared" si="76"/>
        <v>Dante.Powers@bnna.com</v>
      </c>
      <c r="F886" s="13" t="s">
        <v>1667</v>
      </c>
      <c r="G886" s="13" t="s">
        <v>1820</v>
      </c>
      <c r="H886" s="13" t="s">
        <v>1823</v>
      </c>
      <c r="I886" s="13" t="s">
        <v>1824</v>
      </c>
      <c r="J886" s="13" t="s">
        <v>2033</v>
      </c>
      <c r="K886" s="20" t="s">
        <v>1731</v>
      </c>
      <c r="L886" s="13" t="s">
        <v>1730</v>
      </c>
      <c r="M886" s="20" t="s">
        <v>1725</v>
      </c>
      <c r="N886" s="13" t="s">
        <v>1787</v>
      </c>
      <c r="O886" s="13" t="s">
        <v>1989</v>
      </c>
      <c r="P886" s="13" t="s">
        <v>1790</v>
      </c>
      <c r="Q886" s="12">
        <v>2</v>
      </c>
      <c r="R886" s="13" t="s">
        <v>1797</v>
      </c>
      <c r="S886" s="13" t="s">
        <v>1796</v>
      </c>
      <c r="T886" s="17">
        <v>21778</v>
      </c>
      <c r="U886" s="17">
        <v>32736</v>
      </c>
      <c r="V886" s="17">
        <v>41867</v>
      </c>
      <c r="W886" s="17" t="s">
        <v>1798</v>
      </c>
      <c r="X886" s="17" t="s">
        <v>1991</v>
      </c>
      <c r="Y886" s="13">
        <f t="shared" ca="1" si="78"/>
        <v>61285</v>
      </c>
      <c r="Z886" s="13">
        <v>0</v>
      </c>
      <c r="AA886" s="30" t="str">
        <f t="shared" si="75"/>
        <v>Production</v>
      </c>
    </row>
    <row r="887" spans="1:27" ht="14.4" x14ac:dyDescent="0.3">
      <c r="A887" s="13">
        <v>950</v>
      </c>
      <c r="B887" s="13">
        <v>950</v>
      </c>
      <c r="C887" s="13" t="s">
        <v>1259</v>
      </c>
      <c r="D887" s="13" t="s">
        <v>2032</v>
      </c>
      <c r="E887" s="13" t="str">
        <f t="shared" si="76"/>
        <v>Kylee.verett@bnna.com</v>
      </c>
      <c r="F887" s="13" t="s">
        <v>1668</v>
      </c>
      <c r="G887" s="13" t="s">
        <v>1820</v>
      </c>
      <c r="H887" s="13" t="s">
        <v>1823</v>
      </c>
      <c r="I887" s="13" t="s">
        <v>1824</v>
      </c>
      <c r="J887" s="13" t="s">
        <v>2033</v>
      </c>
      <c r="K887" s="20" t="s">
        <v>1731</v>
      </c>
      <c r="L887" s="13" t="s">
        <v>1730</v>
      </c>
      <c r="M887" s="20" t="s">
        <v>1725</v>
      </c>
      <c r="N887" s="13" t="s">
        <v>1787</v>
      </c>
      <c r="O887" s="13" t="s">
        <v>1989</v>
      </c>
      <c r="P887" s="13" t="s">
        <v>1790</v>
      </c>
      <c r="Q887" s="12">
        <v>2</v>
      </c>
      <c r="R887" s="13" t="s">
        <v>1797</v>
      </c>
      <c r="S887" s="13" t="s">
        <v>1795</v>
      </c>
      <c r="T887" s="17">
        <v>20255</v>
      </c>
      <c r="U887" s="17">
        <v>32309</v>
      </c>
      <c r="V887" s="17">
        <v>41805</v>
      </c>
      <c r="W887" s="17" t="s">
        <v>1798</v>
      </c>
      <c r="X887" s="17" t="s">
        <v>1994</v>
      </c>
      <c r="Y887" s="13">
        <f t="shared" ca="1" si="78"/>
        <v>63829</v>
      </c>
      <c r="Z887" s="13">
        <v>0</v>
      </c>
      <c r="AA887" s="30" t="str">
        <f t="shared" si="75"/>
        <v>Production</v>
      </c>
    </row>
    <row r="888" spans="1:27" ht="14.4" x14ac:dyDescent="0.3">
      <c r="A888" s="13">
        <v>951</v>
      </c>
      <c r="B888" s="13">
        <v>951</v>
      </c>
      <c r="C888" s="13" t="s">
        <v>984</v>
      </c>
      <c r="D888" s="13" t="s">
        <v>2032</v>
      </c>
      <c r="E888" s="13" t="str">
        <f t="shared" si="76"/>
        <v>Tucker.William@bnna.com</v>
      </c>
      <c r="F888" s="13" t="s">
        <v>1667</v>
      </c>
      <c r="G888" s="13" t="s">
        <v>1820</v>
      </c>
      <c r="H888" s="13" t="s">
        <v>1821</v>
      </c>
      <c r="I888" s="13" t="s">
        <v>1825</v>
      </c>
      <c r="J888" s="13" t="s">
        <v>2033</v>
      </c>
      <c r="K888" s="13" t="s">
        <v>1731</v>
      </c>
      <c r="L888" s="13" t="s">
        <v>1730</v>
      </c>
      <c r="M888" s="13" t="s">
        <v>1725</v>
      </c>
      <c r="N888" s="13" t="s">
        <v>1787</v>
      </c>
      <c r="O888" s="13" t="s">
        <v>1989</v>
      </c>
      <c r="P888" s="13" t="s">
        <v>1790</v>
      </c>
      <c r="Q888" s="12">
        <v>2</v>
      </c>
      <c r="R888" s="13" t="s">
        <v>1797</v>
      </c>
      <c r="S888" s="13" t="s">
        <v>1795</v>
      </c>
      <c r="T888" s="17">
        <v>23828</v>
      </c>
      <c r="U888" s="17">
        <v>34420</v>
      </c>
      <c r="V888" s="17">
        <v>41725</v>
      </c>
      <c r="W888" s="17" t="s">
        <v>1798</v>
      </c>
      <c r="X888" s="17" t="s">
        <v>1996</v>
      </c>
      <c r="Y888" s="13">
        <f t="shared" ca="1" si="78"/>
        <v>38164</v>
      </c>
      <c r="Z888" s="13">
        <v>0</v>
      </c>
      <c r="AA888" s="30" t="str">
        <f t="shared" si="75"/>
        <v>Production</v>
      </c>
    </row>
    <row r="889" spans="1:27" ht="14.4" x14ac:dyDescent="0.3">
      <c r="A889" s="13">
        <v>952</v>
      </c>
      <c r="B889" s="13">
        <v>952</v>
      </c>
      <c r="C889" s="13" t="s">
        <v>1057</v>
      </c>
      <c r="D889" s="13" t="s">
        <v>2032</v>
      </c>
      <c r="E889" s="13" t="str">
        <f t="shared" si="76"/>
        <v>Chester.ter Frye@bnna.com</v>
      </c>
      <c r="F889" s="13" t="s">
        <v>1667</v>
      </c>
      <c r="G889" s="20" t="s">
        <v>1820</v>
      </c>
      <c r="H889" s="20" t="s">
        <v>1833</v>
      </c>
      <c r="I889" s="13" t="s">
        <v>1836</v>
      </c>
      <c r="J889" s="13" t="s">
        <v>2033</v>
      </c>
      <c r="K889" s="13" t="s">
        <v>1731</v>
      </c>
      <c r="L889" s="13" t="s">
        <v>1730</v>
      </c>
      <c r="M889" s="13" t="s">
        <v>1725</v>
      </c>
      <c r="N889" s="13" t="s">
        <v>1787</v>
      </c>
      <c r="O889" s="15" t="s">
        <v>1989</v>
      </c>
      <c r="P889" s="13" t="s">
        <v>1790</v>
      </c>
      <c r="Q889" s="12">
        <f ca="1">RANDBETWEEN(1,2)</f>
        <v>1</v>
      </c>
      <c r="R889" s="13" t="s">
        <v>1797</v>
      </c>
      <c r="S889" s="13" t="s">
        <v>1791</v>
      </c>
      <c r="T889" s="17">
        <v>23032</v>
      </c>
      <c r="U889" s="17">
        <v>36912</v>
      </c>
      <c r="V889" s="17">
        <v>41660</v>
      </c>
      <c r="W889" s="17" t="s">
        <v>1798</v>
      </c>
      <c r="X889" s="17" t="s">
        <v>1996</v>
      </c>
      <c r="Y889" s="13">
        <f t="shared" ca="1" si="78"/>
        <v>36159</v>
      </c>
      <c r="Z889" s="13">
        <v>0</v>
      </c>
      <c r="AA889" s="30" t="str">
        <f t="shared" si="75"/>
        <v>Production</v>
      </c>
    </row>
    <row r="890" spans="1:27" ht="14.4" x14ac:dyDescent="0.3">
      <c r="A890" s="13">
        <v>953</v>
      </c>
      <c r="B890" s="13">
        <v>953</v>
      </c>
      <c r="C890" s="1" t="s">
        <v>1451</v>
      </c>
      <c r="D890" s="13" t="s">
        <v>2032</v>
      </c>
      <c r="E890" s="13" t="str">
        <f t="shared" si="76"/>
        <v>Mollie.e Craft@bnna.com</v>
      </c>
      <c r="F890" s="13" t="s">
        <v>1668</v>
      </c>
      <c r="G890" s="20" t="s">
        <v>1820</v>
      </c>
      <c r="H890" s="20" t="s">
        <v>1823</v>
      </c>
      <c r="I890" s="13" t="s">
        <v>1824</v>
      </c>
      <c r="J890" s="13" t="s">
        <v>2033</v>
      </c>
      <c r="K890" s="13" t="s">
        <v>1731</v>
      </c>
      <c r="L890" s="13" t="s">
        <v>1730</v>
      </c>
      <c r="M890" s="13" t="s">
        <v>1725</v>
      </c>
      <c r="N890" s="13" t="s">
        <v>1787</v>
      </c>
      <c r="O890" s="13" t="s">
        <v>1989</v>
      </c>
      <c r="P890" s="13" t="s">
        <v>1790</v>
      </c>
      <c r="Q890" s="12">
        <v>2</v>
      </c>
      <c r="R890" s="13" t="s">
        <v>1797</v>
      </c>
      <c r="S890" s="13" t="s">
        <v>1792</v>
      </c>
      <c r="T890" s="17">
        <v>22488</v>
      </c>
      <c r="U890" s="17">
        <v>35272</v>
      </c>
      <c r="V890" s="17">
        <v>41846</v>
      </c>
      <c r="W890" s="17" t="s">
        <v>1798</v>
      </c>
      <c r="X890" s="17" t="s">
        <v>1996</v>
      </c>
      <c r="Y890" s="13">
        <f t="shared" ca="1" si="78"/>
        <v>60370</v>
      </c>
      <c r="Z890" s="13">
        <v>0</v>
      </c>
      <c r="AA890" s="30" t="str">
        <f t="shared" si="75"/>
        <v>Production</v>
      </c>
    </row>
    <row r="891" spans="1:27" ht="14.4" x14ac:dyDescent="0.3">
      <c r="A891" s="13">
        <v>954</v>
      </c>
      <c r="B891" s="13">
        <v>954</v>
      </c>
      <c r="C891" s="13" t="s">
        <v>259</v>
      </c>
      <c r="D891" s="13" t="s">
        <v>2032</v>
      </c>
      <c r="E891" s="13" t="str">
        <f t="shared" si="76"/>
        <v>Brigitte.e Zumwald@bnna.com</v>
      </c>
      <c r="F891" s="13" t="s">
        <v>1668</v>
      </c>
      <c r="G891" s="13" t="s">
        <v>1820</v>
      </c>
      <c r="H891" s="13" t="s">
        <v>1821</v>
      </c>
      <c r="I891" s="13" t="s">
        <v>1827</v>
      </c>
      <c r="J891" s="13" t="s">
        <v>2033</v>
      </c>
      <c r="K891" s="13" t="s">
        <v>1731</v>
      </c>
      <c r="L891" s="13" t="s">
        <v>1730</v>
      </c>
      <c r="M891" s="13" t="s">
        <v>1725</v>
      </c>
      <c r="N891" s="13" t="s">
        <v>1787</v>
      </c>
      <c r="O891" s="13" t="s">
        <v>1989</v>
      </c>
      <c r="P891" s="13" t="s">
        <v>1784</v>
      </c>
      <c r="Q891" s="12">
        <v>3</v>
      </c>
      <c r="R891" s="13" t="s">
        <v>1799</v>
      </c>
      <c r="S891" s="13" t="s">
        <v>1791</v>
      </c>
      <c r="T891" s="17">
        <v>25358</v>
      </c>
      <c r="U891" s="17">
        <v>37776</v>
      </c>
      <c r="V891" s="17">
        <v>41794</v>
      </c>
      <c r="W891" s="17" t="s">
        <v>1798</v>
      </c>
      <c r="X891" s="17" t="s">
        <v>1996</v>
      </c>
      <c r="Y891" s="13">
        <f t="shared" ca="1" si="78"/>
        <v>57484</v>
      </c>
      <c r="Z891" s="13">
        <f ca="1">RANDBETWEEN(0,3000)</f>
        <v>1445</v>
      </c>
      <c r="AA891" s="30" t="str">
        <f t="shared" si="75"/>
        <v>Production</v>
      </c>
    </row>
    <row r="892" spans="1:27" ht="14.4" x14ac:dyDescent="0.3">
      <c r="A892" s="13">
        <v>2000</v>
      </c>
      <c r="B892" s="13">
        <v>2000</v>
      </c>
      <c r="C892" s="13" t="s">
        <v>1264</v>
      </c>
      <c r="D892" s="13" t="s">
        <v>2032</v>
      </c>
      <c r="E892" s="13" t="str">
        <f t="shared" si="76"/>
        <v>Shaine.e Giles@bnna.com</v>
      </c>
      <c r="F892" s="13" t="s">
        <v>1668</v>
      </c>
      <c r="G892" s="15" t="s">
        <v>1782</v>
      </c>
      <c r="H892" s="15" t="s">
        <v>1716</v>
      </c>
      <c r="I892" s="13" t="s">
        <v>1789</v>
      </c>
      <c r="J892" s="2" t="s">
        <v>2033</v>
      </c>
      <c r="K892" s="20" t="s">
        <v>1731</v>
      </c>
      <c r="L892" s="20" t="s">
        <v>1730</v>
      </c>
      <c r="M892" s="20" t="s">
        <v>1725</v>
      </c>
      <c r="N892" s="2" t="s">
        <v>1788</v>
      </c>
      <c r="O892" s="15" t="s">
        <v>1798</v>
      </c>
      <c r="P892" s="2" t="s">
        <v>1784</v>
      </c>
      <c r="Q892" s="19">
        <v>6</v>
      </c>
      <c r="R892" s="2" t="s">
        <v>1797</v>
      </c>
      <c r="S892" s="13" t="s">
        <v>1796</v>
      </c>
      <c r="T892" s="17">
        <v>31618</v>
      </c>
      <c r="U892" s="17">
        <v>39654</v>
      </c>
      <c r="V892" s="17">
        <v>41845</v>
      </c>
      <c r="W892" s="17" t="s">
        <v>1798</v>
      </c>
      <c r="X892" s="17" t="s">
        <v>1993</v>
      </c>
      <c r="Y892" s="13">
        <f ca="1">RANDBETWEEN(75000,125000)</f>
        <v>82593</v>
      </c>
      <c r="Z892" s="13">
        <f ca="1">RANDBETWEEN(5000,25000)</f>
        <v>23633</v>
      </c>
      <c r="AA892" s="30" t="str">
        <f t="shared" si="75"/>
        <v>Operations</v>
      </c>
    </row>
    <row r="893" spans="1:27" ht="14.4" x14ac:dyDescent="0.3">
      <c r="A893" s="13">
        <v>2001</v>
      </c>
      <c r="B893" s="13">
        <v>2001</v>
      </c>
      <c r="C893" s="1" t="s">
        <v>1463</v>
      </c>
      <c r="D893" s="13" t="s">
        <v>2032</v>
      </c>
      <c r="E893" s="13" t="str">
        <f t="shared" si="76"/>
        <v>Josephine.ne Workman@bnna.com</v>
      </c>
      <c r="F893" s="13" t="s">
        <v>1668</v>
      </c>
      <c r="G893" s="15" t="s">
        <v>1782</v>
      </c>
      <c r="H893" s="15" t="s">
        <v>1716</v>
      </c>
      <c r="I893" s="20" t="s">
        <v>2002</v>
      </c>
      <c r="J893" s="2" t="s">
        <v>2033</v>
      </c>
      <c r="K893" s="20" t="s">
        <v>1731</v>
      </c>
      <c r="L893" s="20" t="s">
        <v>1730</v>
      </c>
      <c r="M893" s="20" t="s">
        <v>1725</v>
      </c>
      <c r="N893" s="2" t="s">
        <v>1787</v>
      </c>
      <c r="O893" s="15" t="s">
        <v>1989</v>
      </c>
      <c r="P893" s="2" t="s">
        <v>1784</v>
      </c>
      <c r="Q893" s="19">
        <v>4</v>
      </c>
      <c r="R893" s="2" t="s">
        <v>1785</v>
      </c>
      <c r="S893" s="13" t="s">
        <v>1795</v>
      </c>
      <c r="T893" s="17">
        <v>20094</v>
      </c>
      <c r="U893" s="17">
        <v>32513</v>
      </c>
      <c r="V893" s="17">
        <v>41644</v>
      </c>
      <c r="W893" s="17" t="s">
        <v>1798</v>
      </c>
      <c r="X893" s="17" t="s">
        <v>1993</v>
      </c>
      <c r="Y893" s="13">
        <f ca="1">RANDBETWEEN(35000,75000)</f>
        <v>72789</v>
      </c>
      <c r="Z893" s="13">
        <f ca="1">RANDBETWEEN(2500,10000)</f>
        <v>7335</v>
      </c>
      <c r="AA893" s="30" t="str">
        <f t="shared" si="75"/>
        <v>Operations</v>
      </c>
    </row>
    <row r="894" spans="1:27" ht="14.4" x14ac:dyDescent="0.3">
      <c r="A894" s="13">
        <v>2002</v>
      </c>
      <c r="B894" s="13">
        <v>2002</v>
      </c>
      <c r="C894" s="13" t="s">
        <v>1185</v>
      </c>
      <c r="D894" s="13" t="s">
        <v>2032</v>
      </c>
      <c r="E894" s="13" t="str">
        <f t="shared" si="76"/>
        <v>Ria.rtis@bnna.com</v>
      </c>
      <c r="F894" s="13" t="s">
        <v>1668</v>
      </c>
      <c r="G894" s="15" t="s">
        <v>1782</v>
      </c>
      <c r="H894" s="15" t="s">
        <v>1716</v>
      </c>
      <c r="I894" s="13" t="s">
        <v>1816</v>
      </c>
      <c r="J894" s="2" t="s">
        <v>2033</v>
      </c>
      <c r="K894" s="20" t="s">
        <v>1731</v>
      </c>
      <c r="L894" s="20" t="s">
        <v>1730</v>
      </c>
      <c r="M894" s="20" t="s">
        <v>1725</v>
      </c>
      <c r="N894" s="2" t="s">
        <v>1787</v>
      </c>
      <c r="O894" s="15" t="s">
        <v>1989</v>
      </c>
      <c r="P894" s="15" t="s">
        <v>1790</v>
      </c>
      <c r="Q894" s="19">
        <v>2</v>
      </c>
      <c r="R894" s="2" t="s">
        <v>1797</v>
      </c>
      <c r="S894" s="13" t="s">
        <v>1795</v>
      </c>
      <c r="T894" s="17">
        <v>31180</v>
      </c>
      <c r="U894" s="17">
        <v>41042</v>
      </c>
      <c r="V894" s="17">
        <v>41772</v>
      </c>
      <c r="W894" s="17" t="s">
        <v>1798</v>
      </c>
      <c r="X894" s="17" t="s">
        <v>1994</v>
      </c>
      <c r="Y894" s="13">
        <f ca="1">RANDBETWEEN(10000,40000)</f>
        <v>13154</v>
      </c>
      <c r="Z894" s="13">
        <v>0</v>
      </c>
      <c r="AA894" s="30" t="str">
        <f t="shared" si="75"/>
        <v>Operations</v>
      </c>
    </row>
    <row r="895" spans="1:27" ht="14.4" x14ac:dyDescent="0.3">
      <c r="A895" s="13">
        <v>2003</v>
      </c>
      <c r="B895" s="13">
        <v>2003</v>
      </c>
      <c r="C895" s="13" t="s">
        <v>1220</v>
      </c>
      <c r="D895" s="13" t="s">
        <v>2032</v>
      </c>
      <c r="E895" s="13" t="str">
        <f t="shared" si="76"/>
        <v>Margaret. Garrison@bnna.com</v>
      </c>
      <c r="F895" s="13" t="s">
        <v>1668</v>
      </c>
      <c r="G895" s="15" t="s">
        <v>1782</v>
      </c>
      <c r="H895" s="15" t="s">
        <v>1716</v>
      </c>
      <c r="I895" s="13" t="s">
        <v>1816</v>
      </c>
      <c r="J895" s="2" t="s">
        <v>2033</v>
      </c>
      <c r="K895" s="20" t="s">
        <v>1731</v>
      </c>
      <c r="L895" s="20" t="s">
        <v>1730</v>
      </c>
      <c r="M895" s="20" t="s">
        <v>1725</v>
      </c>
      <c r="N895" s="2" t="s">
        <v>1787</v>
      </c>
      <c r="O895" s="15" t="s">
        <v>1989</v>
      </c>
      <c r="P895" s="2" t="s">
        <v>1784</v>
      </c>
      <c r="Q895" s="19">
        <v>3</v>
      </c>
      <c r="R895" s="2" t="s">
        <v>1799</v>
      </c>
      <c r="S895" s="13" t="s">
        <v>1793</v>
      </c>
      <c r="T895" s="17">
        <v>30604</v>
      </c>
      <c r="U895" s="17">
        <v>41197</v>
      </c>
      <c r="V895" s="17">
        <v>41927</v>
      </c>
      <c r="W895" s="17" t="s">
        <v>1798</v>
      </c>
      <c r="X895" s="17" t="s">
        <v>1994</v>
      </c>
      <c r="Y895" s="13">
        <f ca="1">RANDBETWEEN(35000,65000)</f>
        <v>54577</v>
      </c>
      <c r="Z895" s="13">
        <f ca="1">RANDBETWEEN(0,3000)</f>
        <v>370</v>
      </c>
      <c r="AA895" s="30" t="str">
        <f t="shared" si="75"/>
        <v>Operations</v>
      </c>
    </row>
    <row r="896" spans="1:27" ht="14.4" x14ac:dyDescent="0.3">
      <c r="A896" s="13">
        <v>2004</v>
      </c>
      <c r="B896" s="13">
        <v>2004</v>
      </c>
      <c r="C896" s="1" t="s">
        <v>1448</v>
      </c>
      <c r="D896" s="13" t="s">
        <v>2032</v>
      </c>
      <c r="E896" s="13" t="str">
        <f t="shared" si="76"/>
        <v>Willow.w Barry@bnna.com</v>
      </c>
      <c r="F896" s="13" t="s">
        <v>1668</v>
      </c>
      <c r="G896" s="15" t="s">
        <v>1782</v>
      </c>
      <c r="H896" s="15" t="s">
        <v>1716</v>
      </c>
      <c r="I896" s="13" t="s">
        <v>1816</v>
      </c>
      <c r="J896" s="2" t="s">
        <v>2033</v>
      </c>
      <c r="K896" s="20" t="s">
        <v>1731</v>
      </c>
      <c r="L896" s="20" t="s">
        <v>1730</v>
      </c>
      <c r="M896" s="20" t="s">
        <v>1725</v>
      </c>
      <c r="N896" s="2" t="s">
        <v>1787</v>
      </c>
      <c r="O896" s="15" t="s">
        <v>1989</v>
      </c>
      <c r="P896" s="15" t="s">
        <v>1790</v>
      </c>
      <c r="Q896" s="19">
        <v>2</v>
      </c>
      <c r="R896" s="2" t="s">
        <v>1797</v>
      </c>
      <c r="S896" s="13" t="s">
        <v>1793</v>
      </c>
      <c r="T896" s="17">
        <v>19850</v>
      </c>
      <c r="U896" s="17">
        <v>36286</v>
      </c>
      <c r="V896" s="17">
        <v>41765</v>
      </c>
      <c r="W896" s="17" t="s">
        <v>1798</v>
      </c>
      <c r="X896" s="17" t="s">
        <v>1991</v>
      </c>
      <c r="Y896" s="13">
        <f ca="1">RANDBETWEEN(10000,40000)</f>
        <v>23338</v>
      </c>
      <c r="Z896" s="13">
        <v>0</v>
      </c>
      <c r="AA896" s="30" t="str">
        <f t="shared" si="75"/>
        <v>Operations</v>
      </c>
    </row>
    <row r="897" spans="1:27" ht="14.4" x14ac:dyDescent="0.3">
      <c r="A897" s="13">
        <v>2005</v>
      </c>
      <c r="B897" s="13">
        <v>2005</v>
      </c>
      <c r="C897" s="13" t="s">
        <v>1193</v>
      </c>
      <c r="D897" s="13" t="s">
        <v>2032</v>
      </c>
      <c r="E897" s="13" t="str">
        <f t="shared" si="76"/>
        <v>Iris.hurch@bnna.com</v>
      </c>
      <c r="F897" s="13" t="s">
        <v>1667</v>
      </c>
      <c r="G897" s="15" t="s">
        <v>1782</v>
      </c>
      <c r="H897" s="15" t="s">
        <v>1716</v>
      </c>
      <c r="I897" s="13" t="s">
        <v>1816</v>
      </c>
      <c r="J897" s="2" t="s">
        <v>2033</v>
      </c>
      <c r="K897" s="20" t="s">
        <v>1731</v>
      </c>
      <c r="L897" s="20" t="s">
        <v>1730</v>
      </c>
      <c r="M897" s="20" t="s">
        <v>1725</v>
      </c>
      <c r="N897" s="2" t="s">
        <v>1787</v>
      </c>
      <c r="O897" s="15" t="s">
        <v>1989</v>
      </c>
      <c r="P897" s="15" t="s">
        <v>1790</v>
      </c>
      <c r="Q897" s="19">
        <v>2</v>
      </c>
      <c r="R897" s="2" t="s">
        <v>1797</v>
      </c>
      <c r="S897" s="13" t="s">
        <v>1792</v>
      </c>
      <c r="T897" s="17">
        <v>21544</v>
      </c>
      <c r="U897" s="17">
        <v>34693</v>
      </c>
      <c r="V897" s="17">
        <v>41998</v>
      </c>
      <c r="W897" s="17" t="s">
        <v>1798</v>
      </c>
      <c r="X897" s="17" t="s">
        <v>1993</v>
      </c>
      <c r="Y897" s="13">
        <f ca="1">RANDBETWEEN(10000,40000)</f>
        <v>38291</v>
      </c>
      <c r="Z897" s="13">
        <v>0</v>
      </c>
      <c r="AA897" s="30" t="str">
        <f t="shared" si="75"/>
        <v>Operations</v>
      </c>
    </row>
    <row r="898" spans="1:27" ht="14.4" x14ac:dyDescent="0.3">
      <c r="A898" s="13">
        <v>2006</v>
      </c>
      <c r="B898" s="13">
        <v>2006</v>
      </c>
      <c r="C898" s="13" t="s">
        <v>500</v>
      </c>
      <c r="D898" s="13" t="s">
        <v>2032</v>
      </c>
      <c r="E898" s="13" t="str">
        <f t="shared" si="76"/>
        <v>Janice.oomberg@bnna.com</v>
      </c>
      <c r="F898" s="13" t="s">
        <v>1668</v>
      </c>
      <c r="G898" s="15" t="s">
        <v>1782</v>
      </c>
      <c r="H898" s="15" t="s">
        <v>1716</v>
      </c>
      <c r="I898" s="13" t="s">
        <v>1816</v>
      </c>
      <c r="J898" s="2" t="s">
        <v>2033</v>
      </c>
      <c r="K898" s="20" t="s">
        <v>1731</v>
      </c>
      <c r="L898" s="20" t="s">
        <v>1730</v>
      </c>
      <c r="M898" s="20" t="s">
        <v>1725</v>
      </c>
      <c r="N898" s="2" t="s">
        <v>1787</v>
      </c>
      <c r="O898" s="15" t="s">
        <v>1989</v>
      </c>
      <c r="P898" s="15" t="s">
        <v>1790</v>
      </c>
      <c r="Q898" s="19">
        <v>2</v>
      </c>
      <c r="R898" s="2" t="s">
        <v>1797</v>
      </c>
      <c r="S898" s="13" t="s">
        <v>1795</v>
      </c>
      <c r="T898" s="17">
        <v>31718</v>
      </c>
      <c r="U898" s="17">
        <v>40119</v>
      </c>
      <c r="V898" s="17">
        <v>41945</v>
      </c>
      <c r="W898" s="17" t="s">
        <v>1798</v>
      </c>
      <c r="X898" s="17" t="s">
        <v>1995</v>
      </c>
      <c r="Y898" s="13">
        <f ca="1">RANDBETWEEN(10000,40000)</f>
        <v>15826</v>
      </c>
      <c r="Z898" s="13">
        <v>0</v>
      </c>
      <c r="AA898" s="30" t="str">
        <f t="shared" si="75"/>
        <v>Operations</v>
      </c>
    </row>
    <row r="899" spans="1:27" ht="14.4" x14ac:dyDescent="0.3">
      <c r="A899" s="13">
        <v>2007</v>
      </c>
      <c r="B899" s="13">
        <v>2007</v>
      </c>
      <c r="C899" s="27" t="s">
        <v>2003</v>
      </c>
      <c r="D899" s="13" t="s">
        <v>2032</v>
      </c>
      <c r="E899" s="13" t="str">
        <f t="shared" si="76"/>
        <v>Lizabeth.Blackwell@bnna.com</v>
      </c>
      <c r="F899" s="13" t="s">
        <v>1668</v>
      </c>
      <c r="G899" s="15" t="s">
        <v>1782</v>
      </c>
      <c r="H899" s="15" t="s">
        <v>1716</v>
      </c>
      <c r="I899" s="20" t="s">
        <v>2002</v>
      </c>
      <c r="J899" s="15" t="s">
        <v>1732</v>
      </c>
      <c r="K899" s="20" t="s">
        <v>1733</v>
      </c>
      <c r="L899" s="2" t="s">
        <v>1734</v>
      </c>
      <c r="M899" s="20" t="s">
        <v>1726</v>
      </c>
      <c r="N899" s="2" t="s">
        <v>1788</v>
      </c>
      <c r="O899" s="15" t="s">
        <v>1798</v>
      </c>
      <c r="P899" s="2" t="s">
        <v>1784</v>
      </c>
      <c r="Q899" s="19">
        <v>6</v>
      </c>
      <c r="R899" s="2" t="s">
        <v>1797</v>
      </c>
      <c r="S899" s="13" t="s">
        <v>1796</v>
      </c>
      <c r="T899" s="17">
        <v>23253</v>
      </c>
      <c r="U899" s="17">
        <v>38229</v>
      </c>
      <c r="V899" s="17">
        <v>41881</v>
      </c>
      <c r="W899" s="17" t="s">
        <v>1798</v>
      </c>
      <c r="X899" s="17" t="s">
        <v>1993</v>
      </c>
      <c r="Y899" s="13">
        <f ca="1">RANDBETWEEN(75000,125000)</f>
        <v>83510</v>
      </c>
      <c r="Z899" s="13">
        <f ca="1">RANDBETWEEN(5000,25000)</f>
        <v>19529</v>
      </c>
      <c r="AA899" s="30" t="str">
        <f t="shared" ref="AA899:AA962" si="79">G899</f>
        <v>Operations</v>
      </c>
    </row>
    <row r="900" spans="1:27" ht="14.4" x14ac:dyDescent="0.3">
      <c r="A900" s="13">
        <v>2008</v>
      </c>
      <c r="B900" s="13">
        <v>2008</v>
      </c>
      <c r="C900" s="27" t="s">
        <v>2004</v>
      </c>
      <c r="D900" s="13" t="s">
        <v>2032</v>
      </c>
      <c r="E900" s="13" t="str">
        <f t="shared" ref="E900:E963" si="80">LEFT(C900,FIND(" ",C900)-1)&amp;"."&amp;RIGHT(C900,FIND(" ",C900))&amp;"@bnna.com"</f>
        <v>Ozell.  Tews@bnna.com</v>
      </c>
      <c r="F900" s="13" t="s">
        <v>1667</v>
      </c>
      <c r="G900" s="15" t="s">
        <v>1782</v>
      </c>
      <c r="H900" s="15" t="s">
        <v>1716</v>
      </c>
      <c r="I900" s="13" t="s">
        <v>1816</v>
      </c>
      <c r="J900" s="15" t="s">
        <v>1732</v>
      </c>
      <c r="K900" s="20" t="s">
        <v>1733</v>
      </c>
      <c r="L900" s="2" t="s">
        <v>1734</v>
      </c>
      <c r="M900" s="20" t="s">
        <v>1726</v>
      </c>
      <c r="N900" s="2" t="s">
        <v>1787</v>
      </c>
      <c r="O900" s="15" t="s">
        <v>1989</v>
      </c>
      <c r="P900" s="2" t="s">
        <v>1784</v>
      </c>
      <c r="Q900" s="19">
        <v>4</v>
      </c>
      <c r="R900" s="2" t="s">
        <v>1785</v>
      </c>
      <c r="S900" s="13" t="s">
        <v>1795</v>
      </c>
      <c r="T900" s="17">
        <v>20443</v>
      </c>
      <c r="U900" s="17">
        <v>30670</v>
      </c>
      <c r="V900" s="17">
        <v>41993</v>
      </c>
      <c r="W900" s="17" t="s">
        <v>1798</v>
      </c>
      <c r="X900" s="17" t="s">
        <v>1993</v>
      </c>
      <c r="Y900" s="13">
        <f ca="1">RANDBETWEEN(35000,75000)</f>
        <v>74199</v>
      </c>
      <c r="Z900" s="13">
        <f ca="1">RANDBETWEEN(2500,10000)</f>
        <v>6717</v>
      </c>
      <c r="AA900" s="30" t="str">
        <f t="shared" si="79"/>
        <v>Operations</v>
      </c>
    </row>
    <row r="901" spans="1:27" ht="14.4" x14ac:dyDescent="0.3">
      <c r="A901" s="13">
        <v>2009</v>
      </c>
      <c r="B901" s="13">
        <v>2009</v>
      </c>
      <c r="C901" s="27" t="s">
        <v>2005</v>
      </c>
      <c r="D901" s="13" t="s">
        <v>2032</v>
      </c>
      <c r="E901" s="13" t="str">
        <f t="shared" si="80"/>
        <v>Domitila.ittlejohn@bnna.com</v>
      </c>
      <c r="F901" s="13" t="s">
        <v>1668</v>
      </c>
      <c r="G901" s="15" t="s">
        <v>1782</v>
      </c>
      <c r="H901" s="15" t="s">
        <v>1716</v>
      </c>
      <c r="I901" s="13" t="s">
        <v>1816</v>
      </c>
      <c r="J901" s="15" t="s">
        <v>1732</v>
      </c>
      <c r="K901" s="20" t="s">
        <v>1738</v>
      </c>
      <c r="L901" s="20"/>
      <c r="M901" s="20" t="s">
        <v>1729</v>
      </c>
      <c r="N901" s="2" t="s">
        <v>1787</v>
      </c>
      <c r="O901" s="15" t="s">
        <v>1989</v>
      </c>
      <c r="P901" s="15" t="s">
        <v>1790</v>
      </c>
      <c r="Q901" s="19">
        <v>2</v>
      </c>
      <c r="R901" s="2" t="s">
        <v>1797</v>
      </c>
      <c r="S901" s="13" t="s">
        <v>1795</v>
      </c>
      <c r="T901" s="17">
        <v>33570</v>
      </c>
      <c r="U901" s="17">
        <v>41241</v>
      </c>
      <c r="V901" s="17">
        <v>41971</v>
      </c>
      <c r="W901" s="17" t="s">
        <v>1798</v>
      </c>
      <c r="X901" s="17" t="s">
        <v>1994</v>
      </c>
      <c r="Y901" s="13">
        <f ca="1">RANDBETWEEN(10000,40000)</f>
        <v>21284</v>
      </c>
      <c r="Z901" s="13">
        <v>0</v>
      </c>
      <c r="AA901" s="30" t="str">
        <f t="shared" si="79"/>
        <v>Operations</v>
      </c>
    </row>
    <row r="902" spans="1:27" ht="14.4" x14ac:dyDescent="0.3">
      <c r="A902" s="13">
        <v>2010</v>
      </c>
      <c r="B902" s="13">
        <v>2010</v>
      </c>
      <c r="C902" s="27" t="s">
        <v>2006</v>
      </c>
      <c r="D902" s="13" t="s">
        <v>2032</v>
      </c>
      <c r="E902" s="13" t="str">
        <f t="shared" si="80"/>
        <v>Shirleen.en  Moman@bnna.com</v>
      </c>
      <c r="F902" s="13" t="s">
        <v>1668</v>
      </c>
      <c r="G902" s="15" t="s">
        <v>1782</v>
      </c>
      <c r="H902" s="15" t="s">
        <v>1716</v>
      </c>
      <c r="I902" s="20" t="s">
        <v>1816</v>
      </c>
      <c r="J902" s="15" t="s">
        <v>1732</v>
      </c>
      <c r="K902" s="20" t="s">
        <v>1773</v>
      </c>
      <c r="L902" s="7" t="s">
        <v>1769</v>
      </c>
      <c r="M902" s="20" t="s">
        <v>1769</v>
      </c>
      <c r="N902" s="2" t="s">
        <v>1787</v>
      </c>
      <c r="O902" s="15" t="s">
        <v>1989</v>
      </c>
      <c r="P902" s="2" t="s">
        <v>1784</v>
      </c>
      <c r="Q902" s="19">
        <v>3</v>
      </c>
      <c r="R902" s="2" t="s">
        <v>1799</v>
      </c>
      <c r="S902" s="13" t="s">
        <v>1793</v>
      </c>
      <c r="T902" s="17">
        <v>26998</v>
      </c>
      <c r="U902" s="17">
        <v>38321</v>
      </c>
      <c r="V902" s="17">
        <v>41973</v>
      </c>
      <c r="W902" s="17" t="s">
        <v>1798</v>
      </c>
      <c r="X902" s="17" t="s">
        <v>1994</v>
      </c>
      <c r="Y902" s="13">
        <f ca="1">RANDBETWEEN(35000,65000)</f>
        <v>40417</v>
      </c>
      <c r="Z902" s="13">
        <f ca="1">RANDBETWEEN(0,3000)</f>
        <v>2179</v>
      </c>
      <c r="AA902" s="30" t="str">
        <f t="shared" si="79"/>
        <v>Operations</v>
      </c>
    </row>
    <row r="903" spans="1:27" ht="14.4" x14ac:dyDescent="0.3">
      <c r="A903" s="13">
        <v>2011</v>
      </c>
      <c r="B903" s="13">
        <v>2011</v>
      </c>
      <c r="C903" s="27" t="s">
        <v>2007</v>
      </c>
      <c r="D903" s="13" t="s">
        <v>2032</v>
      </c>
      <c r="E903" s="13" t="str">
        <f t="shared" si="80"/>
        <v>Stephania. Witherell@bnna.com</v>
      </c>
      <c r="F903" s="13" t="s">
        <v>1668</v>
      </c>
      <c r="G903" s="15" t="s">
        <v>1782</v>
      </c>
      <c r="H903" s="15" t="s">
        <v>1716</v>
      </c>
      <c r="I903" s="13" t="s">
        <v>1816</v>
      </c>
      <c r="J903" s="15" t="s">
        <v>1732</v>
      </c>
      <c r="K903" s="20" t="s">
        <v>1733</v>
      </c>
      <c r="L903" s="2" t="s">
        <v>1734</v>
      </c>
      <c r="M903" s="20" t="s">
        <v>1726</v>
      </c>
      <c r="N903" s="2" t="s">
        <v>1787</v>
      </c>
      <c r="O903" s="15" t="s">
        <v>1989</v>
      </c>
      <c r="P903" s="15" t="s">
        <v>1790</v>
      </c>
      <c r="Q903" s="19">
        <v>2</v>
      </c>
      <c r="R903" s="2" t="s">
        <v>1797</v>
      </c>
      <c r="S903" s="13" t="s">
        <v>1793</v>
      </c>
      <c r="T903" s="17">
        <v>25481</v>
      </c>
      <c r="U903" s="17">
        <v>38995</v>
      </c>
      <c r="V903" s="17">
        <v>41917</v>
      </c>
      <c r="W903" s="17" t="s">
        <v>1798</v>
      </c>
      <c r="X903" s="17" t="s">
        <v>1991</v>
      </c>
      <c r="Y903" s="13">
        <f ca="1">RANDBETWEEN(10000,40000)</f>
        <v>27503</v>
      </c>
      <c r="Z903" s="13">
        <v>0</v>
      </c>
      <c r="AA903" s="30" t="str">
        <f t="shared" si="79"/>
        <v>Operations</v>
      </c>
    </row>
    <row r="904" spans="1:27" ht="14.4" x14ac:dyDescent="0.3">
      <c r="A904" s="13">
        <v>2012</v>
      </c>
      <c r="B904" s="13">
        <v>2012</v>
      </c>
      <c r="C904" s="27" t="s">
        <v>2008</v>
      </c>
      <c r="D904" s="13" t="s">
        <v>2032</v>
      </c>
      <c r="E904" s="13" t="str">
        <f t="shared" si="80"/>
        <v>Ileen.Menard@bnna.com</v>
      </c>
      <c r="F904" s="13" t="s">
        <v>1667</v>
      </c>
      <c r="G904" s="15" t="s">
        <v>1782</v>
      </c>
      <c r="H904" s="15" t="s">
        <v>1716</v>
      </c>
      <c r="I904" s="13" t="s">
        <v>1816</v>
      </c>
      <c r="J904" s="2" t="s">
        <v>2033</v>
      </c>
      <c r="K904" s="20" t="s">
        <v>1731</v>
      </c>
      <c r="L904" s="20" t="s">
        <v>1730</v>
      </c>
      <c r="M904" s="20" t="s">
        <v>1725</v>
      </c>
      <c r="N904" s="2" t="s">
        <v>1787</v>
      </c>
      <c r="O904" s="15" t="s">
        <v>1989</v>
      </c>
      <c r="P904" s="15" t="s">
        <v>1790</v>
      </c>
      <c r="Q904" s="19">
        <v>2</v>
      </c>
      <c r="R904" s="2" t="s">
        <v>1797</v>
      </c>
      <c r="S904" s="13" t="s">
        <v>1792</v>
      </c>
      <c r="T904" s="17">
        <v>27991</v>
      </c>
      <c r="U904" s="17">
        <v>41140</v>
      </c>
      <c r="V904" s="17">
        <v>41870</v>
      </c>
      <c r="W904" s="17" t="s">
        <v>1798</v>
      </c>
      <c r="X904" s="17" t="s">
        <v>1993</v>
      </c>
      <c r="Y904" s="13">
        <f ca="1">RANDBETWEEN(10000,40000)</f>
        <v>22607</v>
      </c>
      <c r="Z904" s="13">
        <v>0</v>
      </c>
      <c r="AA904" s="30" t="str">
        <f t="shared" si="79"/>
        <v>Operations</v>
      </c>
    </row>
    <row r="905" spans="1:27" ht="14.4" x14ac:dyDescent="0.3">
      <c r="A905" s="13">
        <v>2013</v>
      </c>
      <c r="B905" s="13">
        <v>2013</v>
      </c>
      <c r="C905" s="27" t="s">
        <v>2009</v>
      </c>
      <c r="D905" s="13" t="s">
        <v>2032</v>
      </c>
      <c r="E905" s="13" t="str">
        <f t="shared" si="80"/>
        <v>Coleman.n  Helle@bnna.com</v>
      </c>
      <c r="F905" s="13" t="s">
        <v>1667</v>
      </c>
      <c r="G905" s="15" t="s">
        <v>1782</v>
      </c>
      <c r="H905" s="15" t="s">
        <v>1716</v>
      </c>
      <c r="I905" s="13" t="s">
        <v>1816</v>
      </c>
      <c r="J905" s="2" t="s">
        <v>2033</v>
      </c>
      <c r="K905" s="20" t="s">
        <v>1731</v>
      </c>
      <c r="L905" s="20" t="s">
        <v>1730</v>
      </c>
      <c r="M905" s="20" t="s">
        <v>1725</v>
      </c>
      <c r="N905" s="2" t="s">
        <v>1787</v>
      </c>
      <c r="O905" s="15" t="s">
        <v>1989</v>
      </c>
      <c r="P905" s="15" t="s">
        <v>1790</v>
      </c>
      <c r="Q905" s="19">
        <v>2</v>
      </c>
      <c r="R905" s="2" t="s">
        <v>1797</v>
      </c>
      <c r="S905" s="13" t="s">
        <v>1795</v>
      </c>
      <c r="T905" s="17">
        <v>25200</v>
      </c>
      <c r="U905" s="17">
        <v>40905</v>
      </c>
      <c r="V905" s="17">
        <v>42001</v>
      </c>
      <c r="W905" s="17" t="s">
        <v>1798</v>
      </c>
      <c r="X905" s="17" t="s">
        <v>1995</v>
      </c>
      <c r="Y905" s="13">
        <f ca="1">RANDBETWEEN(10000,40000)</f>
        <v>13029</v>
      </c>
      <c r="Z905" s="13">
        <v>0</v>
      </c>
      <c r="AA905" s="30" t="str">
        <f t="shared" si="79"/>
        <v>Operations</v>
      </c>
    </row>
    <row r="906" spans="1:27" ht="43.2" x14ac:dyDescent="0.3">
      <c r="A906" s="13">
        <v>2014</v>
      </c>
      <c r="B906" s="13">
        <v>2014</v>
      </c>
      <c r="C906" s="27" t="s">
        <v>2010</v>
      </c>
      <c r="D906" s="13" t="s">
        <v>2032</v>
      </c>
      <c r="E906" s="13" t="str">
        <f t="shared" si="80"/>
        <v>Paulina. Carrera@bnna.com</v>
      </c>
      <c r="F906" s="13" t="s">
        <v>1668</v>
      </c>
      <c r="G906" s="15" t="s">
        <v>1782</v>
      </c>
      <c r="H906" s="15" t="s">
        <v>1716</v>
      </c>
      <c r="I906" s="13" t="s">
        <v>2002</v>
      </c>
      <c r="J906" s="2" t="s">
        <v>1735</v>
      </c>
      <c r="K906" s="15" t="s">
        <v>1736</v>
      </c>
      <c r="L906" s="7" t="s">
        <v>1899</v>
      </c>
      <c r="M906" s="15" t="s">
        <v>1727</v>
      </c>
      <c r="N906" s="2" t="s">
        <v>1788</v>
      </c>
      <c r="O906" s="15" t="s">
        <v>1798</v>
      </c>
      <c r="P906" s="2" t="s">
        <v>1784</v>
      </c>
      <c r="Q906" s="19">
        <v>6</v>
      </c>
      <c r="R906" s="2" t="s">
        <v>1797</v>
      </c>
      <c r="S906" s="13" t="s">
        <v>1796</v>
      </c>
      <c r="T906" s="17">
        <v>22433</v>
      </c>
      <c r="U906" s="17">
        <v>39600</v>
      </c>
      <c r="V906" s="17">
        <v>41791</v>
      </c>
      <c r="W906" s="17" t="s">
        <v>1798</v>
      </c>
      <c r="X906" s="17" t="s">
        <v>1993</v>
      </c>
      <c r="Y906" s="13">
        <f ca="1">RANDBETWEEN(75000,125000)</f>
        <v>106654</v>
      </c>
      <c r="Z906" s="13">
        <f ca="1">RANDBETWEEN(5000,25000)</f>
        <v>6455</v>
      </c>
      <c r="AA906" s="30" t="str">
        <f t="shared" si="79"/>
        <v>Operations</v>
      </c>
    </row>
    <row r="907" spans="1:27" ht="43.2" x14ac:dyDescent="0.3">
      <c r="A907" s="13">
        <v>2015</v>
      </c>
      <c r="B907" s="13">
        <v>2015</v>
      </c>
      <c r="C907" s="27" t="s">
        <v>2011</v>
      </c>
      <c r="D907" s="13" t="s">
        <v>2032</v>
      </c>
      <c r="E907" s="13" t="str">
        <f t="shared" si="80"/>
        <v>Darryl.ntillan@bnna.com</v>
      </c>
      <c r="F907" s="13" t="s">
        <v>1667</v>
      </c>
      <c r="G907" s="15" t="s">
        <v>1782</v>
      </c>
      <c r="H907" s="15" t="s">
        <v>1716</v>
      </c>
      <c r="I907" s="13" t="s">
        <v>1816</v>
      </c>
      <c r="J907" s="2" t="s">
        <v>1735</v>
      </c>
      <c r="K907" s="15" t="s">
        <v>1737</v>
      </c>
      <c r="L907" s="7" t="s">
        <v>1912</v>
      </c>
      <c r="M907" s="15" t="s">
        <v>1728</v>
      </c>
      <c r="N907" s="2" t="s">
        <v>1787</v>
      </c>
      <c r="O907" s="15" t="s">
        <v>1989</v>
      </c>
      <c r="P907" s="2" t="s">
        <v>1784</v>
      </c>
      <c r="Q907" s="19">
        <v>4</v>
      </c>
      <c r="R907" s="2" t="s">
        <v>1785</v>
      </c>
      <c r="S907" s="13" t="s">
        <v>1795</v>
      </c>
      <c r="T907" s="17">
        <v>22907</v>
      </c>
      <c r="U907" s="17">
        <v>39709</v>
      </c>
      <c r="V907" s="17">
        <v>41900</v>
      </c>
      <c r="W907" s="17" t="s">
        <v>1798</v>
      </c>
      <c r="X907" s="17" t="s">
        <v>1993</v>
      </c>
      <c r="Y907" s="13">
        <f ca="1">RANDBETWEEN(35000,70000)</f>
        <v>66051</v>
      </c>
      <c r="Z907" s="13">
        <f ca="1">RANDBETWEEN(2500,10000)</f>
        <v>6281</v>
      </c>
      <c r="AA907" s="30" t="str">
        <f t="shared" si="79"/>
        <v>Operations</v>
      </c>
    </row>
    <row r="908" spans="1:27" ht="18" customHeight="1" x14ac:dyDescent="0.3">
      <c r="A908" s="13">
        <v>2016</v>
      </c>
      <c r="B908" s="13">
        <v>2016</v>
      </c>
      <c r="C908" s="27" t="s">
        <v>2012</v>
      </c>
      <c r="D908" s="13" t="s">
        <v>2032</v>
      </c>
      <c r="E908" s="13" t="str">
        <f t="shared" si="80"/>
        <v>Felton.  Ottey@bnna.com</v>
      </c>
      <c r="F908" s="13" t="s">
        <v>1667</v>
      </c>
      <c r="G908" s="15" t="s">
        <v>1782</v>
      </c>
      <c r="H908" s="15" t="s">
        <v>1716</v>
      </c>
      <c r="I908" s="13" t="s">
        <v>1816</v>
      </c>
      <c r="J908" s="2" t="s">
        <v>1735</v>
      </c>
      <c r="K908" s="15" t="s">
        <v>1736</v>
      </c>
      <c r="L908" s="7" t="s">
        <v>1899</v>
      </c>
      <c r="M908" s="15" t="s">
        <v>1727</v>
      </c>
      <c r="N908" s="2" t="s">
        <v>1787</v>
      </c>
      <c r="O908" s="15" t="s">
        <v>1989</v>
      </c>
      <c r="P908" s="15" t="s">
        <v>1790</v>
      </c>
      <c r="Q908" s="19">
        <v>2</v>
      </c>
      <c r="R908" s="2" t="s">
        <v>1797</v>
      </c>
      <c r="S908" s="13" t="s">
        <v>1795</v>
      </c>
      <c r="T908" s="17">
        <v>32533</v>
      </c>
      <c r="U908" s="17">
        <v>40933</v>
      </c>
      <c r="V908" s="17">
        <v>41664</v>
      </c>
      <c r="W908" s="17" t="s">
        <v>1798</v>
      </c>
      <c r="X908" s="17" t="s">
        <v>1994</v>
      </c>
      <c r="Y908" s="13">
        <f ca="1">RANDBETWEEN(10000,40000)</f>
        <v>34984</v>
      </c>
      <c r="Z908" s="13">
        <v>0</v>
      </c>
      <c r="AA908" s="30" t="str">
        <f t="shared" si="79"/>
        <v>Operations</v>
      </c>
    </row>
    <row r="909" spans="1:27" ht="43.2" x14ac:dyDescent="0.3">
      <c r="A909" s="13">
        <v>2018</v>
      </c>
      <c r="B909" s="13">
        <v>2018</v>
      </c>
      <c r="C909" s="27" t="s">
        <v>2013</v>
      </c>
      <c r="D909" s="13" t="s">
        <v>2032</v>
      </c>
      <c r="E909" s="13" t="str">
        <f t="shared" si="80"/>
        <v>Wilburn.rn  Finn@bnna.com</v>
      </c>
      <c r="F909" s="13" t="s">
        <v>1667</v>
      </c>
      <c r="G909" s="15" t="s">
        <v>1782</v>
      </c>
      <c r="H909" s="15" t="s">
        <v>1716</v>
      </c>
      <c r="I909" s="13" t="s">
        <v>1816</v>
      </c>
      <c r="J909" s="2" t="s">
        <v>1735</v>
      </c>
      <c r="K909" s="15" t="s">
        <v>1737</v>
      </c>
      <c r="L909" s="7" t="s">
        <v>1912</v>
      </c>
      <c r="M909" s="15" t="s">
        <v>1728</v>
      </c>
      <c r="N909" s="2" t="s">
        <v>1787</v>
      </c>
      <c r="O909" s="15" t="s">
        <v>1989</v>
      </c>
      <c r="P909" s="2" t="s">
        <v>1784</v>
      </c>
      <c r="Q909" s="19">
        <v>3</v>
      </c>
      <c r="R909" s="2" t="s">
        <v>1799</v>
      </c>
      <c r="S909" s="13" t="s">
        <v>1793</v>
      </c>
      <c r="T909" s="17">
        <v>25738</v>
      </c>
      <c r="U909" s="17">
        <v>34869</v>
      </c>
      <c r="V909" s="17">
        <v>41809</v>
      </c>
      <c r="W909" s="17" t="s">
        <v>1798</v>
      </c>
      <c r="X909" s="17" t="s">
        <v>1994</v>
      </c>
      <c r="Y909" s="13">
        <f ca="1">RANDBETWEEN(35000,65000)</f>
        <v>49100</v>
      </c>
      <c r="Z909" s="13">
        <f ca="1">RANDBETWEEN(0,3000)</f>
        <v>754</v>
      </c>
      <c r="AA909" s="30" t="str">
        <f t="shared" si="79"/>
        <v>Operations</v>
      </c>
    </row>
    <row r="910" spans="1:27" ht="14.4" x14ac:dyDescent="0.3">
      <c r="A910" s="13">
        <v>2019</v>
      </c>
      <c r="B910" s="13">
        <v>2019</v>
      </c>
      <c r="C910" s="27" t="s">
        <v>2014</v>
      </c>
      <c r="D910" s="13" t="s">
        <v>2032</v>
      </c>
      <c r="E910" s="13" t="str">
        <f t="shared" si="80"/>
        <v>Brook.vencio@bnna.com</v>
      </c>
      <c r="F910" s="13" t="s">
        <v>1667</v>
      </c>
      <c r="G910" s="15" t="s">
        <v>1782</v>
      </c>
      <c r="H910" s="15" t="s">
        <v>1716</v>
      </c>
      <c r="I910" s="13" t="s">
        <v>1816</v>
      </c>
      <c r="J910" s="2" t="s">
        <v>1732</v>
      </c>
      <c r="K910" s="20" t="s">
        <v>1733</v>
      </c>
      <c r="L910" s="2" t="s">
        <v>1734</v>
      </c>
      <c r="M910" s="20" t="s">
        <v>1726</v>
      </c>
      <c r="N910" s="2" t="s">
        <v>1787</v>
      </c>
      <c r="O910" s="15" t="s">
        <v>1989</v>
      </c>
      <c r="P910" s="15" t="s">
        <v>1790</v>
      </c>
      <c r="Q910" s="19">
        <v>2</v>
      </c>
      <c r="R910" s="2" t="s">
        <v>1797</v>
      </c>
      <c r="S910" s="13" t="s">
        <v>1793</v>
      </c>
      <c r="T910" s="17">
        <v>24185</v>
      </c>
      <c r="U910" s="17">
        <v>38795</v>
      </c>
      <c r="V910" s="17">
        <v>41717</v>
      </c>
      <c r="W910" s="17" t="s">
        <v>1798</v>
      </c>
      <c r="X910" s="17" t="s">
        <v>1991</v>
      </c>
      <c r="Y910" s="13">
        <f ca="1">RANDBETWEEN(10000,40000)</f>
        <v>39400</v>
      </c>
      <c r="Z910" s="13">
        <v>0</v>
      </c>
      <c r="AA910" s="30" t="str">
        <f t="shared" si="79"/>
        <v>Operations</v>
      </c>
    </row>
    <row r="911" spans="1:27" ht="18" customHeight="1" x14ac:dyDescent="0.3">
      <c r="A911" s="13">
        <v>2020</v>
      </c>
      <c r="B911" s="13">
        <v>2020</v>
      </c>
      <c r="C911" s="27" t="s">
        <v>2015</v>
      </c>
      <c r="D911" s="13" t="s">
        <v>2032</v>
      </c>
      <c r="E911" s="13" t="str">
        <f t="shared" si="80"/>
        <v>Dominique.ue  Tinnel@bnna.com</v>
      </c>
      <c r="F911" s="13" t="s">
        <v>1667</v>
      </c>
      <c r="G911" s="15" t="s">
        <v>1782</v>
      </c>
      <c r="H911" s="15" t="s">
        <v>1716</v>
      </c>
      <c r="I911" s="13" t="s">
        <v>1816</v>
      </c>
      <c r="J911" s="2" t="s">
        <v>1735</v>
      </c>
      <c r="K911" s="15" t="s">
        <v>1736</v>
      </c>
      <c r="L911" s="7" t="s">
        <v>1899</v>
      </c>
      <c r="M911" s="15" t="s">
        <v>1727</v>
      </c>
      <c r="N911" s="2" t="s">
        <v>1787</v>
      </c>
      <c r="O911" s="15" t="s">
        <v>1989</v>
      </c>
      <c r="P911" s="15" t="s">
        <v>1790</v>
      </c>
      <c r="Q911" s="19">
        <v>2</v>
      </c>
      <c r="R911" s="2" t="s">
        <v>1797</v>
      </c>
      <c r="S911" s="13" t="s">
        <v>1792</v>
      </c>
      <c r="T911" s="17">
        <v>27379</v>
      </c>
      <c r="U911" s="17">
        <v>41259</v>
      </c>
      <c r="V911" s="17">
        <v>41989</v>
      </c>
      <c r="W911" s="17" t="s">
        <v>1798</v>
      </c>
      <c r="X911" s="17" t="s">
        <v>1993</v>
      </c>
      <c r="Y911" s="13">
        <f ca="1">RANDBETWEEN(10000,40000)</f>
        <v>34223</v>
      </c>
      <c r="Z911" s="13">
        <v>0</v>
      </c>
      <c r="AA911" s="30" t="str">
        <f t="shared" si="79"/>
        <v>Operations</v>
      </c>
    </row>
    <row r="912" spans="1:27" ht="43.2" x14ac:dyDescent="0.3">
      <c r="A912" s="13">
        <v>2021</v>
      </c>
      <c r="B912" s="13">
        <v>2021</v>
      </c>
      <c r="C912" s="27" t="s">
        <v>2016</v>
      </c>
      <c r="D912" s="13" t="s">
        <v>2032</v>
      </c>
      <c r="E912" s="13" t="str">
        <f t="shared" si="80"/>
        <v>Sabine. Madden@bnna.com</v>
      </c>
      <c r="F912" s="13" t="s">
        <v>1668</v>
      </c>
      <c r="G912" s="15" t="s">
        <v>1782</v>
      </c>
      <c r="H912" s="15" t="s">
        <v>1716</v>
      </c>
      <c r="I912" s="13" t="s">
        <v>1816</v>
      </c>
      <c r="J912" s="2" t="s">
        <v>1735</v>
      </c>
      <c r="K912" s="15" t="s">
        <v>1737</v>
      </c>
      <c r="L912" s="7" t="s">
        <v>1912</v>
      </c>
      <c r="M912" s="15" t="s">
        <v>1728</v>
      </c>
      <c r="N912" s="2" t="s">
        <v>1787</v>
      </c>
      <c r="O912" s="15" t="s">
        <v>1989</v>
      </c>
      <c r="P912" s="15" t="s">
        <v>1790</v>
      </c>
      <c r="Q912" s="19">
        <v>2</v>
      </c>
      <c r="R912" s="2" t="s">
        <v>1797</v>
      </c>
      <c r="S912" s="13" t="s">
        <v>1795</v>
      </c>
      <c r="T912" s="17">
        <v>25505</v>
      </c>
      <c r="U912" s="17">
        <v>33175</v>
      </c>
      <c r="V912" s="17">
        <v>41941</v>
      </c>
      <c r="W912" s="17" t="s">
        <v>1798</v>
      </c>
      <c r="X912" s="17" t="s">
        <v>1995</v>
      </c>
      <c r="Y912" s="13">
        <f ca="1">RANDBETWEEN(10000,40000)</f>
        <v>37156</v>
      </c>
      <c r="Z912" s="13">
        <v>0</v>
      </c>
      <c r="AA912" s="30" t="str">
        <f t="shared" si="79"/>
        <v>Operations</v>
      </c>
    </row>
    <row r="913" spans="1:27" ht="14.4" x14ac:dyDescent="0.3">
      <c r="A913" s="13">
        <v>5001</v>
      </c>
      <c r="B913" s="13">
        <v>5001</v>
      </c>
      <c r="C913" s="13" t="s">
        <v>153</v>
      </c>
      <c r="D913" s="13" t="s">
        <v>2032</v>
      </c>
      <c r="E913" s="13" t="str">
        <f t="shared" si="80"/>
        <v>Amara.chmann@bnna.com</v>
      </c>
      <c r="F913" s="13" t="s">
        <v>1668</v>
      </c>
      <c r="G913" s="15" t="s">
        <v>1701</v>
      </c>
      <c r="H913" s="15" t="s">
        <v>2035</v>
      </c>
      <c r="I913" s="13" t="s">
        <v>2036</v>
      </c>
      <c r="J913" s="2" t="s">
        <v>2033</v>
      </c>
      <c r="K913" s="13" t="s">
        <v>1731</v>
      </c>
      <c r="L913" s="2" t="s">
        <v>1730</v>
      </c>
      <c r="M913" s="13" t="s">
        <v>1725</v>
      </c>
      <c r="N913" s="2" t="s">
        <v>1786</v>
      </c>
      <c r="O913" s="15" t="s">
        <v>1798</v>
      </c>
      <c r="P913" s="2" t="s">
        <v>1784</v>
      </c>
      <c r="Q913" s="19">
        <v>3</v>
      </c>
      <c r="R913" s="2" t="s">
        <v>1797</v>
      </c>
      <c r="S913" s="13" t="s">
        <v>1793</v>
      </c>
      <c r="T913" s="17">
        <v>31514</v>
      </c>
      <c r="U913" s="17">
        <v>41011</v>
      </c>
      <c r="V913" s="17">
        <v>41741</v>
      </c>
      <c r="W913" s="17" t="s">
        <v>1798</v>
      </c>
      <c r="X913" s="17" t="s">
        <v>1997</v>
      </c>
      <c r="Y913" s="13">
        <f ca="1">RANDBETWEEN(100000,125000)</f>
        <v>118872</v>
      </c>
      <c r="Z913" s="13">
        <f ca="1">RANDBETWEEN(25000,75000)</f>
        <v>56796</v>
      </c>
      <c r="AA913" s="30" t="str">
        <f t="shared" si="79"/>
        <v>Sales</v>
      </c>
    </row>
    <row r="914" spans="1:27" ht="14.4" x14ac:dyDescent="0.3">
      <c r="A914" s="13">
        <v>5002</v>
      </c>
      <c r="B914" s="13">
        <v>5002</v>
      </c>
      <c r="C914" s="13" t="s">
        <v>642</v>
      </c>
      <c r="D914" s="13" t="s">
        <v>2032</v>
      </c>
      <c r="E914" s="13" t="str">
        <f t="shared" si="80"/>
        <v>Nicholas.as Bichot@bnna.com</v>
      </c>
      <c r="F914" s="13" t="s">
        <v>1667</v>
      </c>
      <c r="G914" s="15" t="s">
        <v>1701</v>
      </c>
      <c r="H914" s="15" t="s">
        <v>2035</v>
      </c>
      <c r="I914" s="13" t="s">
        <v>1757</v>
      </c>
      <c r="J914" s="2" t="s">
        <v>2033</v>
      </c>
      <c r="K914" s="13" t="s">
        <v>1731</v>
      </c>
      <c r="L914" s="2" t="s">
        <v>1730</v>
      </c>
      <c r="M914" s="13" t="s">
        <v>1725</v>
      </c>
      <c r="N914" s="2" t="s">
        <v>1788</v>
      </c>
      <c r="O914" s="15" t="s">
        <v>1798</v>
      </c>
      <c r="P914" s="2" t="s">
        <v>1784</v>
      </c>
      <c r="Q914" s="19">
        <v>6</v>
      </c>
      <c r="R914" s="2" t="s">
        <v>1800</v>
      </c>
      <c r="S914" s="13" t="s">
        <v>1795</v>
      </c>
      <c r="T914" s="17">
        <v>22414</v>
      </c>
      <c r="U914" s="17">
        <v>39581</v>
      </c>
      <c r="V914" s="17">
        <v>41772</v>
      </c>
      <c r="W914" s="17" t="s">
        <v>1798</v>
      </c>
      <c r="X914" s="17" t="s">
        <v>1997</v>
      </c>
      <c r="Y914" s="13">
        <f ca="1">RANDBETWEEN(75000,125000)</f>
        <v>116316</v>
      </c>
      <c r="Z914" s="13">
        <f ca="1">RANDBETWEEN(5000,25000)</f>
        <v>14586</v>
      </c>
      <c r="AA914" s="30" t="str">
        <f t="shared" si="79"/>
        <v>Sales</v>
      </c>
    </row>
    <row r="915" spans="1:27" ht="14.4" x14ac:dyDescent="0.3">
      <c r="A915" s="13">
        <v>5003</v>
      </c>
      <c r="B915" s="13">
        <v>5003</v>
      </c>
      <c r="C915" s="13" t="s">
        <v>1184</v>
      </c>
      <c r="D915" s="13" t="s">
        <v>2032</v>
      </c>
      <c r="E915" s="13" t="str">
        <f t="shared" si="80"/>
        <v>Xandra.Patrick@bnna.com</v>
      </c>
      <c r="F915" s="13" t="s">
        <v>1668</v>
      </c>
      <c r="G915" s="15" t="s">
        <v>1701</v>
      </c>
      <c r="H915" s="15" t="s">
        <v>2035</v>
      </c>
      <c r="I915" s="13" t="s">
        <v>1757</v>
      </c>
      <c r="J915" s="2" t="s">
        <v>2033</v>
      </c>
      <c r="K915" s="13" t="s">
        <v>1731</v>
      </c>
      <c r="L915" s="2" t="s">
        <v>1806</v>
      </c>
      <c r="M915" s="13" t="s">
        <v>1759</v>
      </c>
      <c r="N915" s="2" t="s">
        <v>1788</v>
      </c>
      <c r="O915" s="15" t="s">
        <v>1798</v>
      </c>
      <c r="P915" s="2" t="s">
        <v>1784</v>
      </c>
      <c r="Q915" s="16">
        <v>6</v>
      </c>
      <c r="R915" s="2" t="s">
        <v>1785</v>
      </c>
      <c r="S915" s="13" t="s">
        <v>1791</v>
      </c>
      <c r="T915" s="17">
        <v>25061</v>
      </c>
      <c r="U915" s="17">
        <v>41862</v>
      </c>
      <c r="V915" s="17">
        <v>41862</v>
      </c>
      <c r="W915" s="17" t="s">
        <v>1798</v>
      </c>
      <c r="X915" s="17" t="s">
        <v>1994</v>
      </c>
      <c r="Y915" s="13">
        <f ca="1">RANDBETWEEN(75000,125000)</f>
        <v>75098</v>
      </c>
      <c r="Z915" s="13">
        <f ca="1">RANDBETWEEN(5000,25000)</f>
        <v>12086</v>
      </c>
      <c r="AA915" s="30" t="str">
        <f t="shared" si="79"/>
        <v>Sales</v>
      </c>
    </row>
    <row r="916" spans="1:27" ht="14.4" x14ac:dyDescent="0.3">
      <c r="A916" s="13">
        <v>5004</v>
      </c>
      <c r="B916" s="13">
        <v>5004</v>
      </c>
      <c r="C916" s="13" t="s">
        <v>1033</v>
      </c>
      <c r="D916" s="13" t="s">
        <v>2032</v>
      </c>
      <c r="E916" s="13" t="str">
        <f t="shared" si="80"/>
        <v>Laith.th Roy@bnna.com</v>
      </c>
      <c r="F916" s="13" t="s">
        <v>1667</v>
      </c>
      <c r="G916" s="15" t="s">
        <v>1701</v>
      </c>
      <c r="H916" s="15" t="s">
        <v>2035</v>
      </c>
      <c r="I916" s="13" t="s">
        <v>1757</v>
      </c>
      <c r="J916" s="2" t="s">
        <v>2033</v>
      </c>
      <c r="K916" s="13" t="s">
        <v>1731</v>
      </c>
      <c r="L916" s="2" t="s">
        <v>1808</v>
      </c>
      <c r="M916" s="13" t="s">
        <v>1760</v>
      </c>
      <c r="N916" s="2" t="s">
        <v>1788</v>
      </c>
      <c r="O916" s="15" t="s">
        <v>1798</v>
      </c>
      <c r="P916" s="2" t="s">
        <v>1784</v>
      </c>
      <c r="Q916" s="19">
        <v>7</v>
      </c>
      <c r="R916" s="2" t="s">
        <v>1785</v>
      </c>
      <c r="S916" s="13" t="s">
        <v>1796</v>
      </c>
      <c r="T916" s="17">
        <v>27201</v>
      </c>
      <c r="U916" s="17">
        <v>41811</v>
      </c>
      <c r="V916" s="17">
        <v>41811</v>
      </c>
      <c r="W916" s="17" t="s">
        <v>1989</v>
      </c>
      <c r="X916" s="17" t="s">
        <v>1994</v>
      </c>
      <c r="Y916" s="13">
        <f ca="1">RANDBETWEEN(75000,150000)</f>
        <v>119586</v>
      </c>
      <c r="Z916" s="13">
        <f ca="1">RANDBETWEEN(10000,25000)</f>
        <v>22581</v>
      </c>
      <c r="AA916" s="30" t="str">
        <f t="shared" si="79"/>
        <v>Sales</v>
      </c>
    </row>
    <row r="917" spans="1:27" ht="14.4" x14ac:dyDescent="0.3">
      <c r="A917" s="13">
        <v>5005</v>
      </c>
      <c r="B917" s="13">
        <v>5005</v>
      </c>
      <c r="C917" s="1" t="s">
        <v>879</v>
      </c>
      <c r="D917" s="13" t="s">
        <v>2032</v>
      </c>
      <c r="E917" s="13" t="str">
        <f t="shared" si="80"/>
        <v>Harrison.n Pickett@bnna.com</v>
      </c>
      <c r="F917" s="13" t="s">
        <v>1667</v>
      </c>
      <c r="G917" s="15" t="s">
        <v>1701</v>
      </c>
      <c r="H917" s="15" t="s">
        <v>2035</v>
      </c>
      <c r="I917" s="20" t="s">
        <v>1758</v>
      </c>
      <c r="J917" s="2" t="s">
        <v>2033</v>
      </c>
      <c r="K917" s="13" t="s">
        <v>1731</v>
      </c>
      <c r="L917" s="2" t="s">
        <v>1730</v>
      </c>
      <c r="M917" s="13" t="s">
        <v>1725</v>
      </c>
      <c r="N917" s="2" t="s">
        <v>1787</v>
      </c>
      <c r="O917" s="15" t="s">
        <v>1989</v>
      </c>
      <c r="P917" s="2" t="s">
        <v>1784</v>
      </c>
      <c r="Q917" s="19">
        <v>3</v>
      </c>
      <c r="R917" s="2" t="s">
        <v>1797</v>
      </c>
      <c r="S917" s="13" t="s">
        <v>1792</v>
      </c>
      <c r="T917" s="17">
        <v>32641</v>
      </c>
      <c r="U917" s="17">
        <v>40311</v>
      </c>
      <c r="V917" s="17">
        <v>41772</v>
      </c>
      <c r="W917" s="17" t="s">
        <v>1798</v>
      </c>
      <c r="X917" s="17" t="s">
        <v>1991</v>
      </c>
      <c r="Y917" s="13">
        <f t="shared" ref="Y917:Y924" ca="1" si="81">RANDBETWEEN(35000,65000)</f>
        <v>49516</v>
      </c>
      <c r="Z917" s="13">
        <f t="shared" ref="Z917:Z924" ca="1" si="82">RANDBETWEEN(0,3000)</f>
        <v>2759</v>
      </c>
      <c r="AA917" s="30" t="str">
        <f t="shared" si="79"/>
        <v>Sales</v>
      </c>
    </row>
    <row r="918" spans="1:27" ht="14.4" x14ac:dyDescent="0.3">
      <c r="A918" s="13">
        <v>5006</v>
      </c>
      <c r="B918" s="13">
        <v>5006</v>
      </c>
      <c r="C918" s="13" t="s">
        <v>416</v>
      </c>
      <c r="D918" s="13" t="s">
        <v>2032</v>
      </c>
      <c r="E918" s="13" t="str">
        <f t="shared" si="80"/>
        <v>Florence.ce Hester@bnna.com</v>
      </c>
      <c r="F918" s="13" t="s">
        <v>1668</v>
      </c>
      <c r="G918" s="15" t="s">
        <v>1701</v>
      </c>
      <c r="H918" s="15" t="s">
        <v>2035</v>
      </c>
      <c r="I918" s="13" t="s">
        <v>1758</v>
      </c>
      <c r="J918" s="2" t="s">
        <v>2033</v>
      </c>
      <c r="K918" s="13" t="s">
        <v>1731</v>
      </c>
      <c r="L918" s="2" t="s">
        <v>1802</v>
      </c>
      <c r="M918" s="13" t="s">
        <v>1724</v>
      </c>
      <c r="N918" s="2" t="s">
        <v>1787</v>
      </c>
      <c r="O918" s="15" t="s">
        <v>1989</v>
      </c>
      <c r="P918" s="2" t="s">
        <v>1784</v>
      </c>
      <c r="Q918" s="19">
        <v>3</v>
      </c>
      <c r="R918" s="2" t="s">
        <v>1797</v>
      </c>
      <c r="S918" s="13" t="s">
        <v>1794</v>
      </c>
      <c r="T918" s="17">
        <v>28579</v>
      </c>
      <c r="U918" s="17">
        <v>40998</v>
      </c>
      <c r="V918" s="17">
        <v>41728</v>
      </c>
      <c r="W918" s="17" t="s">
        <v>1798</v>
      </c>
      <c r="X918" s="17" t="s">
        <v>1993</v>
      </c>
      <c r="Y918" s="13">
        <f t="shared" ca="1" si="81"/>
        <v>45139</v>
      </c>
      <c r="Z918" s="13">
        <f t="shared" ca="1" si="82"/>
        <v>2603</v>
      </c>
      <c r="AA918" s="30" t="str">
        <f t="shared" si="79"/>
        <v>Sales</v>
      </c>
    </row>
    <row r="919" spans="1:27" ht="14.4" x14ac:dyDescent="0.3">
      <c r="A919" s="13">
        <v>5007</v>
      </c>
      <c r="B919" s="13">
        <v>5007</v>
      </c>
      <c r="C919" s="13" t="s">
        <v>1043</v>
      </c>
      <c r="D919" s="13" t="s">
        <v>2032</v>
      </c>
      <c r="E919" s="13" t="str">
        <f t="shared" si="80"/>
        <v>Chadwick.wick Ford@bnna.com</v>
      </c>
      <c r="F919" s="13" t="s">
        <v>1667</v>
      </c>
      <c r="G919" s="15" t="s">
        <v>1701</v>
      </c>
      <c r="H919" s="15" t="s">
        <v>2035</v>
      </c>
      <c r="I919" s="13" t="s">
        <v>1758</v>
      </c>
      <c r="J919" s="2" t="s">
        <v>2033</v>
      </c>
      <c r="K919" s="13" t="s">
        <v>1731</v>
      </c>
      <c r="L919" s="2" t="s">
        <v>1803</v>
      </c>
      <c r="M919" s="13" t="s">
        <v>1761</v>
      </c>
      <c r="N919" s="2" t="s">
        <v>1787</v>
      </c>
      <c r="O919" s="15" t="s">
        <v>1989</v>
      </c>
      <c r="P919" s="2" t="s">
        <v>1784</v>
      </c>
      <c r="Q919" s="19">
        <v>3</v>
      </c>
      <c r="R919" s="2" t="s">
        <v>1797</v>
      </c>
      <c r="S919" s="13" t="s">
        <v>1795</v>
      </c>
      <c r="T919" s="17">
        <v>19447</v>
      </c>
      <c r="U919" s="17">
        <v>32596</v>
      </c>
      <c r="V919" s="17">
        <v>41727</v>
      </c>
      <c r="W919" s="17" t="s">
        <v>1798</v>
      </c>
      <c r="X919" s="17" t="s">
        <v>1993</v>
      </c>
      <c r="Y919" s="13">
        <f t="shared" ca="1" si="81"/>
        <v>57295</v>
      </c>
      <c r="Z919" s="13">
        <f t="shared" ca="1" si="82"/>
        <v>118</v>
      </c>
      <c r="AA919" s="30" t="str">
        <f t="shared" si="79"/>
        <v>Sales</v>
      </c>
    </row>
    <row r="920" spans="1:27" ht="14.4" x14ac:dyDescent="0.3">
      <c r="A920" s="13">
        <v>5008</v>
      </c>
      <c r="B920" s="13">
        <v>5008</v>
      </c>
      <c r="C920" s="13" t="s">
        <v>1059</v>
      </c>
      <c r="D920" s="13" t="s">
        <v>2032</v>
      </c>
      <c r="E920" s="13" t="str">
        <f t="shared" si="80"/>
        <v>Mannix. Barron@bnna.com</v>
      </c>
      <c r="F920" s="13" t="s">
        <v>1667</v>
      </c>
      <c r="G920" s="15" t="s">
        <v>1701</v>
      </c>
      <c r="H920" s="15" t="s">
        <v>2035</v>
      </c>
      <c r="I920" s="13" t="s">
        <v>1758</v>
      </c>
      <c r="J920" s="2" t="s">
        <v>2033</v>
      </c>
      <c r="K920" s="13" t="s">
        <v>1731</v>
      </c>
      <c r="L920" s="2" t="s">
        <v>1804</v>
      </c>
      <c r="M920" s="13" t="s">
        <v>1762</v>
      </c>
      <c r="N920" s="2" t="s">
        <v>1787</v>
      </c>
      <c r="O920" s="15" t="s">
        <v>1989</v>
      </c>
      <c r="P920" s="2" t="s">
        <v>1784</v>
      </c>
      <c r="Q920" s="19">
        <v>3</v>
      </c>
      <c r="R920" s="2" t="s">
        <v>1797</v>
      </c>
      <c r="S920" s="13" t="s">
        <v>1793</v>
      </c>
      <c r="T920" s="17">
        <v>26149</v>
      </c>
      <c r="U920" s="17">
        <v>38568</v>
      </c>
      <c r="V920" s="17">
        <v>41855</v>
      </c>
      <c r="W920" s="17" t="s">
        <v>1798</v>
      </c>
      <c r="X920" s="17" t="s">
        <v>1994</v>
      </c>
      <c r="Y920" s="13">
        <f t="shared" ca="1" si="81"/>
        <v>58169</v>
      </c>
      <c r="Z920" s="13">
        <f t="shared" ca="1" si="82"/>
        <v>2969</v>
      </c>
      <c r="AA920" s="30" t="str">
        <f t="shared" si="79"/>
        <v>Sales</v>
      </c>
    </row>
    <row r="921" spans="1:27" ht="14.4" x14ac:dyDescent="0.3">
      <c r="A921" s="13">
        <v>5009</v>
      </c>
      <c r="B921" s="13">
        <v>5009</v>
      </c>
      <c r="C921" s="1" t="s">
        <v>821</v>
      </c>
      <c r="D921" s="13" t="s">
        <v>2032</v>
      </c>
      <c r="E921" s="13" t="str">
        <f t="shared" si="80"/>
        <v>Lev.odes@bnna.com</v>
      </c>
      <c r="F921" s="13" t="s">
        <v>1667</v>
      </c>
      <c r="G921" s="15" t="s">
        <v>1701</v>
      </c>
      <c r="H921" s="15" t="s">
        <v>2035</v>
      </c>
      <c r="I921" s="13" t="s">
        <v>1758</v>
      </c>
      <c r="J921" s="2" t="s">
        <v>2033</v>
      </c>
      <c r="K921" s="13" t="s">
        <v>1731</v>
      </c>
      <c r="L921" s="2" t="s">
        <v>1805</v>
      </c>
      <c r="M921" s="13" t="s">
        <v>1766</v>
      </c>
      <c r="N921" s="2" t="s">
        <v>1787</v>
      </c>
      <c r="O921" s="15" t="s">
        <v>1989</v>
      </c>
      <c r="P921" s="2" t="s">
        <v>1784</v>
      </c>
      <c r="Q921" s="19">
        <v>3</v>
      </c>
      <c r="R921" s="2" t="s">
        <v>1797</v>
      </c>
      <c r="S921" s="13" t="s">
        <v>1795</v>
      </c>
      <c r="T921" s="17">
        <v>26959</v>
      </c>
      <c r="U921" s="17">
        <v>33899</v>
      </c>
      <c r="V921" s="17">
        <v>41934</v>
      </c>
      <c r="W921" s="17" t="s">
        <v>1798</v>
      </c>
      <c r="X921" s="17" t="s">
        <v>1994</v>
      </c>
      <c r="Y921" s="13">
        <f t="shared" ca="1" si="81"/>
        <v>63868</v>
      </c>
      <c r="Z921" s="13">
        <f t="shared" ca="1" si="82"/>
        <v>772</v>
      </c>
      <c r="AA921" s="30" t="str">
        <f t="shared" si="79"/>
        <v>Sales</v>
      </c>
    </row>
    <row r="922" spans="1:27" ht="14.4" x14ac:dyDescent="0.3">
      <c r="A922" s="13">
        <v>5010</v>
      </c>
      <c r="B922" s="13">
        <v>5010</v>
      </c>
      <c r="C922" s="1" t="s">
        <v>1163</v>
      </c>
      <c r="D922" s="13" t="s">
        <v>2032</v>
      </c>
      <c r="E922" s="13" t="str">
        <f t="shared" si="80"/>
        <v>Prescott.Whitehead@bnna.com</v>
      </c>
      <c r="F922" s="13" t="s">
        <v>1667</v>
      </c>
      <c r="G922" s="15" t="s">
        <v>1701</v>
      </c>
      <c r="H922" s="15" t="s">
        <v>2035</v>
      </c>
      <c r="I922" s="20" t="s">
        <v>1758</v>
      </c>
      <c r="J922" s="2" t="s">
        <v>2033</v>
      </c>
      <c r="K922" s="13" t="s">
        <v>1731</v>
      </c>
      <c r="L922" s="2" t="s">
        <v>1808</v>
      </c>
      <c r="M922" s="13" t="s">
        <v>1760</v>
      </c>
      <c r="N922" s="2" t="s">
        <v>1787</v>
      </c>
      <c r="O922" s="15" t="s">
        <v>1989</v>
      </c>
      <c r="P922" s="2" t="s">
        <v>1784</v>
      </c>
      <c r="Q922" s="19">
        <v>3</v>
      </c>
      <c r="R922" s="2" t="s">
        <v>1797</v>
      </c>
      <c r="S922" s="13" t="s">
        <v>1791</v>
      </c>
      <c r="T922" s="17">
        <v>26519</v>
      </c>
      <c r="U922" s="17">
        <v>41859</v>
      </c>
      <c r="V922" s="17">
        <v>41859</v>
      </c>
      <c r="W922" s="17" t="s">
        <v>1798</v>
      </c>
      <c r="X922" s="17" t="s">
        <v>1991</v>
      </c>
      <c r="Y922" s="13">
        <f t="shared" ca="1" si="81"/>
        <v>59219</v>
      </c>
      <c r="Z922" s="13">
        <f t="shared" ca="1" si="82"/>
        <v>2198</v>
      </c>
      <c r="AA922" s="30" t="str">
        <f t="shared" si="79"/>
        <v>Sales</v>
      </c>
    </row>
    <row r="923" spans="1:27" ht="14.4" x14ac:dyDescent="0.3">
      <c r="A923" s="13">
        <v>5011</v>
      </c>
      <c r="B923" s="13">
        <v>5011</v>
      </c>
      <c r="C923" s="1" t="s">
        <v>1281</v>
      </c>
      <c r="D923" s="13" t="s">
        <v>2032</v>
      </c>
      <c r="E923" s="13" t="str">
        <f t="shared" si="80"/>
        <v>Orlando.Erickson@bnna.com</v>
      </c>
      <c r="F923" s="13" t="s">
        <v>1667</v>
      </c>
      <c r="G923" s="15" t="s">
        <v>1701</v>
      </c>
      <c r="H923" s="15" t="s">
        <v>2035</v>
      </c>
      <c r="I923" s="13" t="s">
        <v>1758</v>
      </c>
      <c r="J923" s="2" t="s">
        <v>2033</v>
      </c>
      <c r="K923" s="13" t="s">
        <v>1731</v>
      </c>
      <c r="L923" s="2" t="s">
        <v>1809</v>
      </c>
      <c r="M923" s="13" t="s">
        <v>1763</v>
      </c>
      <c r="N923" s="2" t="s">
        <v>1787</v>
      </c>
      <c r="O923" s="15" t="s">
        <v>1989</v>
      </c>
      <c r="P923" s="2" t="s">
        <v>1784</v>
      </c>
      <c r="Q923" s="19">
        <v>3</v>
      </c>
      <c r="R923" s="2" t="s">
        <v>1799</v>
      </c>
      <c r="S923" s="13" t="s">
        <v>1794</v>
      </c>
      <c r="T923" s="17">
        <v>22839</v>
      </c>
      <c r="U923" s="17">
        <v>38180</v>
      </c>
      <c r="V923" s="17">
        <v>41832</v>
      </c>
      <c r="W923" s="17" t="s">
        <v>1798</v>
      </c>
      <c r="X923" s="17" t="s">
        <v>1993</v>
      </c>
      <c r="Y923" s="13">
        <f t="shared" ca="1" si="81"/>
        <v>48085</v>
      </c>
      <c r="Z923" s="13">
        <f t="shared" ca="1" si="82"/>
        <v>1361</v>
      </c>
      <c r="AA923" s="30" t="str">
        <f t="shared" si="79"/>
        <v>Sales</v>
      </c>
    </row>
    <row r="924" spans="1:27" ht="14.4" x14ac:dyDescent="0.3">
      <c r="A924" s="13">
        <v>5012</v>
      </c>
      <c r="B924" s="13">
        <v>5012</v>
      </c>
      <c r="C924" s="1" t="s">
        <v>1121</v>
      </c>
      <c r="D924" s="13" t="s">
        <v>2032</v>
      </c>
      <c r="E924" s="13" t="str">
        <f t="shared" si="80"/>
        <v>Jin.owan@bnna.com</v>
      </c>
      <c r="F924" s="13" t="s">
        <v>1667</v>
      </c>
      <c r="G924" s="15" t="s">
        <v>1701</v>
      </c>
      <c r="H924" s="15" t="s">
        <v>2035</v>
      </c>
      <c r="I924" s="13" t="s">
        <v>1758</v>
      </c>
      <c r="J924" s="2" t="s">
        <v>2033</v>
      </c>
      <c r="K924" s="13" t="s">
        <v>1731</v>
      </c>
      <c r="L924" s="2" t="s">
        <v>1810</v>
      </c>
      <c r="M924" s="13" t="s">
        <v>1764</v>
      </c>
      <c r="N924" s="2" t="s">
        <v>1787</v>
      </c>
      <c r="O924" s="15" t="s">
        <v>1989</v>
      </c>
      <c r="P924" s="2" t="s">
        <v>1784</v>
      </c>
      <c r="Q924" s="19">
        <v>3</v>
      </c>
      <c r="R924" s="2" t="s">
        <v>1799</v>
      </c>
      <c r="S924" s="13" t="s">
        <v>1795</v>
      </c>
      <c r="T924" s="17">
        <v>28841</v>
      </c>
      <c r="U924" s="17">
        <v>39068</v>
      </c>
      <c r="V924" s="17">
        <v>41990</v>
      </c>
      <c r="W924" s="17" t="s">
        <v>1798</v>
      </c>
      <c r="X924" s="17" t="s">
        <v>1995</v>
      </c>
      <c r="Y924" s="13">
        <f t="shared" ca="1" si="81"/>
        <v>43454</v>
      </c>
      <c r="Z924" s="13">
        <f t="shared" ca="1" si="82"/>
        <v>1660</v>
      </c>
      <c r="AA924" s="30" t="str">
        <f t="shared" si="79"/>
        <v>Sales</v>
      </c>
    </row>
    <row r="925" spans="1:27" ht="14.4" x14ac:dyDescent="0.3">
      <c r="A925" s="13">
        <v>5013</v>
      </c>
      <c r="B925" s="13">
        <v>5013</v>
      </c>
      <c r="C925" s="13" t="s">
        <v>246</v>
      </c>
      <c r="D925" s="13" t="s">
        <v>2032</v>
      </c>
      <c r="E925" s="13" t="str">
        <f t="shared" si="80"/>
        <v>Birger.rbielke@bnna.com</v>
      </c>
      <c r="F925" s="13" t="s">
        <v>1668</v>
      </c>
      <c r="G925" s="15" t="s">
        <v>1701</v>
      </c>
      <c r="H925" s="15" t="s">
        <v>2035</v>
      </c>
      <c r="I925" s="13" t="s">
        <v>1758</v>
      </c>
      <c r="J925" s="2" t="s">
        <v>2033</v>
      </c>
      <c r="K925" s="13" t="s">
        <v>1731</v>
      </c>
      <c r="L925" s="2" t="s">
        <v>1806</v>
      </c>
      <c r="M925" s="13" t="s">
        <v>1759</v>
      </c>
      <c r="N925" s="2" t="s">
        <v>1787</v>
      </c>
      <c r="O925" s="15" t="s">
        <v>1989</v>
      </c>
      <c r="P925" s="15" t="s">
        <v>1790</v>
      </c>
      <c r="Q925" s="19">
        <v>1</v>
      </c>
      <c r="R925" s="2" t="s">
        <v>1799</v>
      </c>
      <c r="S925" s="13" t="s">
        <v>1796</v>
      </c>
      <c r="T925" s="17">
        <v>28069</v>
      </c>
      <c r="U925" s="17">
        <v>35739</v>
      </c>
      <c r="V925" s="17">
        <v>41948</v>
      </c>
      <c r="W925" s="17" t="s">
        <v>1798</v>
      </c>
      <c r="X925" s="17" t="s">
        <v>1995</v>
      </c>
      <c r="Y925" s="13">
        <f ca="1">RANDBETWEEN(10000,40000)</f>
        <v>22453</v>
      </c>
      <c r="Z925" s="13">
        <v>0</v>
      </c>
      <c r="AA925" s="30" t="str">
        <f t="shared" si="79"/>
        <v>Sales</v>
      </c>
    </row>
    <row r="926" spans="1:27" ht="14.4" x14ac:dyDescent="0.3">
      <c r="A926" s="13">
        <v>5014</v>
      </c>
      <c r="B926" s="13">
        <v>5014</v>
      </c>
      <c r="C926" s="1" t="s">
        <v>1271</v>
      </c>
      <c r="D926" s="13" t="s">
        <v>2032</v>
      </c>
      <c r="E926" s="13" t="str">
        <f t="shared" si="80"/>
        <v>Kadeem.awrence@bnna.com</v>
      </c>
      <c r="F926" s="13" t="s">
        <v>1667</v>
      </c>
      <c r="G926" s="15" t="s">
        <v>1701</v>
      </c>
      <c r="H926" s="15" t="s">
        <v>2035</v>
      </c>
      <c r="I926" s="13" t="s">
        <v>1758</v>
      </c>
      <c r="J926" s="2" t="s">
        <v>2033</v>
      </c>
      <c r="K926" s="13" t="s">
        <v>1731</v>
      </c>
      <c r="L926" s="2" t="s">
        <v>1806</v>
      </c>
      <c r="M926" s="13" t="s">
        <v>1765</v>
      </c>
      <c r="N926" s="2" t="s">
        <v>1787</v>
      </c>
      <c r="O926" s="15" t="s">
        <v>1989</v>
      </c>
      <c r="P926" s="2" t="s">
        <v>1784</v>
      </c>
      <c r="Q926" s="19">
        <v>3</v>
      </c>
      <c r="R926" s="2" t="s">
        <v>1797</v>
      </c>
      <c r="S926" s="13" t="s">
        <v>1794</v>
      </c>
      <c r="T926" s="17">
        <v>23166</v>
      </c>
      <c r="U926" s="17">
        <v>36315</v>
      </c>
      <c r="V926" s="17">
        <v>41794</v>
      </c>
      <c r="W926" s="17" t="s">
        <v>1798</v>
      </c>
      <c r="X926" s="17" t="s">
        <v>1995</v>
      </c>
      <c r="Y926" s="13">
        <f ca="1">RANDBETWEEN(35000,65000)</f>
        <v>36673</v>
      </c>
      <c r="Z926" s="13">
        <f ca="1">RANDBETWEEN(0,3000)</f>
        <v>1742</v>
      </c>
      <c r="AA926" s="30" t="str">
        <f t="shared" si="79"/>
        <v>Sales</v>
      </c>
    </row>
    <row r="927" spans="1:27" ht="14.4" x14ac:dyDescent="0.3">
      <c r="A927" s="13">
        <v>5015</v>
      </c>
      <c r="B927" s="13">
        <v>5015</v>
      </c>
      <c r="C927" s="13" t="s">
        <v>61</v>
      </c>
      <c r="D927" s="13" t="s">
        <v>2032</v>
      </c>
      <c r="E927" s="13" t="str">
        <f t="shared" si="80"/>
        <v>Maurine. Solomon@bnna.com</v>
      </c>
      <c r="F927" s="13" t="s">
        <v>1668</v>
      </c>
      <c r="G927" s="15" t="s">
        <v>1701</v>
      </c>
      <c r="H927" s="15" t="s">
        <v>2035</v>
      </c>
      <c r="I927" s="13" t="s">
        <v>1758</v>
      </c>
      <c r="J927" s="2" t="s">
        <v>2033</v>
      </c>
      <c r="K927" s="13" t="s">
        <v>1775</v>
      </c>
      <c r="L927" s="2" t="s">
        <v>1807</v>
      </c>
      <c r="M927" s="13" t="s">
        <v>1767</v>
      </c>
      <c r="N927" s="2" t="s">
        <v>1787</v>
      </c>
      <c r="O927" s="15" t="s">
        <v>1989</v>
      </c>
      <c r="P927" s="2" t="s">
        <v>1784</v>
      </c>
      <c r="Q927" s="19">
        <v>3</v>
      </c>
      <c r="R927" s="2" t="s">
        <v>1785</v>
      </c>
      <c r="S927" s="13" t="s">
        <v>1793</v>
      </c>
      <c r="T927" s="17">
        <v>19915</v>
      </c>
      <c r="U927" s="17">
        <v>27220</v>
      </c>
      <c r="V927" s="17">
        <v>41830</v>
      </c>
      <c r="W927" s="17" t="s">
        <v>1798</v>
      </c>
      <c r="X927" s="17" t="s">
        <v>1995</v>
      </c>
      <c r="Y927" s="13">
        <f ca="1">RANDBETWEEN(35000,65000)</f>
        <v>64182</v>
      </c>
      <c r="Z927" s="13">
        <f ca="1">RANDBETWEEN(0,3000)</f>
        <v>2591</v>
      </c>
      <c r="AA927" s="30" t="str">
        <f t="shared" si="79"/>
        <v>Sales</v>
      </c>
    </row>
    <row r="928" spans="1:27" ht="14.4" x14ac:dyDescent="0.3">
      <c r="A928" s="13">
        <v>5016</v>
      </c>
      <c r="B928" s="13">
        <v>5016</v>
      </c>
      <c r="C928" s="1" t="s">
        <v>1102</v>
      </c>
      <c r="D928" s="13" t="s">
        <v>2032</v>
      </c>
      <c r="E928" s="13" t="str">
        <f t="shared" si="80"/>
        <v>Abdul.adshaw@bnna.com</v>
      </c>
      <c r="F928" s="13" t="s">
        <v>1667</v>
      </c>
      <c r="G928" s="15" t="s">
        <v>1701</v>
      </c>
      <c r="H928" s="2" t="s">
        <v>1705</v>
      </c>
      <c r="I928" s="13" t="s">
        <v>1758</v>
      </c>
      <c r="J928" s="2" t="s">
        <v>1732</v>
      </c>
      <c r="K928" s="20" t="s">
        <v>1774</v>
      </c>
      <c r="M928" s="20" t="s">
        <v>1768</v>
      </c>
      <c r="N928" s="2" t="s">
        <v>1787</v>
      </c>
      <c r="O928" s="15" t="s">
        <v>1989</v>
      </c>
      <c r="P928" s="15" t="s">
        <v>1790</v>
      </c>
      <c r="Q928" s="19">
        <v>2</v>
      </c>
      <c r="R928" s="2" t="s">
        <v>1800</v>
      </c>
      <c r="S928" s="13" t="s">
        <v>1795</v>
      </c>
      <c r="T928" s="17">
        <v>22594</v>
      </c>
      <c r="U928" s="17">
        <v>29899</v>
      </c>
      <c r="V928" s="17">
        <v>41952</v>
      </c>
      <c r="W928" s="17" t="s">
        <v>1798</v>
      </c>
      <c r="X928" s="17" t="s">
        <v>1995</v>
      </c>
      <c r="Y928" s="13">
        <f ca="1">RANDBETWEEN(10000,40000)</f>
        <v>35250</v>
      </c>
      <c r="Z928" s="13">
        <v>0</v>
      </c>
      <c r="AA928" s="30" t="str">
        <f t="shared" si="79"/>
        <v>Sales</v>
      </c>
    </row>
    <row r="929" spans="1:27" ht="14.4" x14ac:dyDescent="0.3">
      <c r="A929" s="13">
        <v>5017</v>
      </c>
      <c r="B929" s="13">
        <v>5017</v>
      </c>
      <c r="C929" s="13" t="s">
        <v>716</v>
      </c>
      <c r="D929" s="13" t="s">
        <v>2032</v>
      </c>
      <c r="E929" s="13" t="str">
        <f t="shared" si="80"/>
        <v>Thomas. Benson@bnna.com</v>
      </c>
      <c r="F929" s="13" t="s">
        <v>1667</v>
      </c>
      <c r="G929" s="15" t="s">
        <v>1701</v>
      </c>
      <c r="H929" s="15" t="s">
        <v>1702</v>
      </c>
      <c r="I929" s="13" t="s">
        <v>1757</v>
      </c>
      <c r="J929" s="2" t="s">
        <v>1732</v>
      </c>
      <c r="K929" s="13" t="s">
        <v>1738</v>
      </c>
      <c r="M929" s="13" t="s">
        <v>1729</v>
      </c>
      <c r="N929" s="2" t="s">
        <v>1788</v>
      </c>
      <c r="O929" s="15" t="s">
        <v>1798</v>
      </c>
      <c r="P929" s="15" t="s">
        <v>1784</v>
      </c>
      <c r="Q929" s="19">
        <v>7</v>
      </c>
      <c r="R929" s="2" t="s">
        <v>1797</v>
      </c>
      <c r="S929" s="13" t="s">
        <v>1791</v>
      </c>
      <c r="T929" s="17">
        <v>25377</v>
      </c>
      <c r="U929" s="17">
        <v>37430</v>
      </c>
      <c r="V929" s="17">
        <v>41813</v>
      </c>
      <c r="W929" s="17" t="s">
        <v>1798</v>
      </c>
      <c r="X929" s="17" t="s">
        <v>1991</v>
      </c>
      <c r="Y929" s="13">
        <f ca="1">RANDBETWEEN(75000,150000)</f>
        <v>83717</v>
      </c>
      <c r="Z929" s="13">
        <f ca="1">RANDBETWEEN(5000,25000)</f>
        <v>22901</v>
      </c>
      <c r="AA929" s="30" t="str">
        <f t="shared" si="79"/>
        <v>Sales</v>
      </c>
    </row>
    <row r="930" spans="1:27" ht="14.4" x14ac:dyDescent="0.3">
      <c r="A930" s="13">
        <v>5018</v>
      </c>
      <c r="B930" s="13">
        <v>5018</v>
      </c>
      <c r="C930" s="13" t="s">
        <v>39</v>
      </c>
      <c r="D930" s="13" t="s">
        <v>2032</v>
      </c>
      <c r="E930" s="29" t="s">
        <v>2041</v>
      </c>
      <c r="F930" s="13" t="s">
        <v>1669</v>
      </c>
      <c r="G930" s="15" t="s">
        <v>1701</v>
      </c>
      <c r="H930" s="15" t="s">
        <v>1702</v>
      </c>
      <c r="I930" s="13" t="s">
        <v>1758</v>
      </c>
      <c r="J930" s="2" t="s">
        <v>1732</v>
      </c>
      <c r="K930" s="13" t="s">
        <v>1738</v>
      </c>
      <c r="L930" s="20"/>
      <c r="M930" s="13" t="s">
        <v>1729</v>
      </c>
      <c r="N930" s="2" t="s">
        <v>1787</v>
      </c>
      <c r="O930" s="15" t="s">
        <v>1989</v>
      </c>
      <c r="P930" s="15" t="s">
        <v>1790</v>
      </c>
      <c r="Q930" s="19">
        <v>2</v>
      </c>
      <c r="R930" s="2" t="s">
        <v>1785</v>
      </c>
      <c r="S930" s="13" t="s">
        <v>1795</v>
      </c>
      <c r="T930" s="17">
        <v>21172</v>
      </c>
      <c r="U930" s="17">
        <v>30303</v>
      </c>
      <c r="V930" s="17">
        <v>41991</v>
      </c>
      <c r="W930" s="17" t="s">
        <v>1798</v>
      </c>
      <c r="X930" s="17" t="s">
        <v>1994</v>
      </c>
      <c r="Y930" s="13">
        <f t="shared" ref="Y930:Y936" ca="1" si="83">RANDBETWEEN(10000,40000)</f>
        <v>28365</v>
      </c>
      <c r="Z930" s="13">
        <v>0</v>
      </c>
      <c r="AA930" s="30" t="str">
        <f t="shared" si="79"/>
        <v>Sales</v>
      </c>
    </row>
    <row r="931" spans="1:27" ht="14.4" x14ac:dyDescent="0.3">
      <c r="A931" s="13">
        <v>5019</v>
      </c>
      <c r="B931" s="13">
        <v>5019</v>
      </c>
      <c r="C931" s="13" t="s">
        <v>980</v>
      </c>
      <c r="D931" s="13" t="s">
        <v>2032</v>
      </c>
      <c r="E931" s="13" t="str">
        <f t="shared" si="80"/>
        <v>Rajah.uentes@bnna.com</v>
      </c>
      <c r="F931" s="13" t="s">
        <v>1667</v>
      </c>
      <c r="G931" s="15" t="s">
        <v>1701</v>
      </c>
      <c r="H931" s="15" t="s">
        <v>1702</v>
      </c>
      <c r="I931" s="13" t="s">
        <v>1758</v>
      </c>
      <c r="J931" s="2" t="s">
        <v>1732</v>
      </c>
      <c r="K931" s="20" t="s">
        <v>1738</v>
      </c>
      <c r="M931" s="20" t="s">
        <v>1729</v>
      </c>
      <c r="N931" s="2" t="s">
        <v>1787</v>
      </c>
      <c r="O931" s="15" t="s">
        <v>1989</v>
      </c>
      <c r="P931" s="15" t="s">
        <v>1790</v>
      </c>
      <c r="Q931" s="19">
        <v>2</v>
      </c>
      <c r="R931" s="2" t="s">
        <v>1797</v>
      </c>
      <c r="S931" s="13" t="s">
        <v>1793</v>
      </c>
      <c r="T931" s="17">
        <v>22561</v>
      </c>
      <c r="U931" s="17">
        <v>29866</v>
      </c>
      <c r="V931" s="17">
        <v>41919</v>
      </c>
      <c r="W931" s="17" t="s">
        <v>1798</v>
      </c>
      <c r="X931" s="17" t="s">
        <v>1991</v>
      </c>
      <c r="Y931" s="13">
        <f t="shared" ca="1" si="83"/>
        <v>27754</v>
      </c>
      <c r="Z931" s="13">
        <v>0</v>
      </c>
      <c r="AA931" s="30" t="str">
        <f t="shared" si="79"/>
        <v>Sales</v>
      </c>
    </row>
    <row r="932" spans="1:27" ht="14.4" x14ac:dyDescent="0.3">
      <c r="A932" s="13">
        <v>5020</v>
      </c>
      <c r="B932" s="13">
        <v>5020</v>
      </c>
      <c r="C932" s="13" t="s">
        <v>1001</v>
      </c>
      <c r="D932" s="13" t="s">
        <v>2032</v>
      </c>
      <c r="E932" s="13" t="str">
        <f t="shared" si="80"/>
        <v>Barry. Gomez@bnna.com</v>
      </c>
      <c r="F932" s="13" t="s">
        <v>1667</v>
      </c>
      <c r="G932" s="15" t="s">
        <v>1701</v>
      </c>
      <c r="H932" s="15" t="s">
        <v>1702</v>
      </c>
      <c r="I932" s="13" t="s">
        <v>1758</v>
      </c>
      <c r="J932" s="2" t="s">
        <v>1732</v>
      </c>
      <c r="K932" s="20" t="s">
        <v>1738</v>
      </c>
      <c r="L932" s="20"/>
      <c r="M932" s="20" t="s">
        <v>1729</v>
      </c>
      <c r="N932" s="2" t="s">
        <v>1787</v>
      </c>
      <c r="O932" s="15" t="s">
        <v>1989</v>
      </c>
      <c r="P932" s="15" t="s">
        <v>1790</v>
      </c>
      <c r="Q932" s="19">
        <v>2</v>
      </c>
      <c r="R932" s="2" t="s">
        <v>1799</v>
      </c>
      <c r="S932" s="13" t="s">
        <v>1795</v>
      </c>
      <c r="T932" s="17">
        <v>30808</v>
      </c>
      <c r="U932" s="17">
        <v>38843</v>
      </c>
      <c r="V932" s="17">
        <v>41765</v>
      </c>
      <c r="W932" s="17" t="s">
        <v>1798</v>
      </c>
      <c r="X932" s="17" t="s">
        <v>1994</v>
      </c>
      <c r="Y932" s="13">
        <f t="shared" ca="1" si="83"/>
        <v>30407</v>
      </c>
      <c r="Z932" s="13">
        <v>0</v>
      </c>
      <c r="AA932" s="30" t="str">
        <f t="shared" si="79"/>
        <v>Sales</v>
      </c>
    </row>
    <row r="933" spans="1:27" ht="14.4" x14ac:dyDescent="0.3">
      <c r="A933" s="13">
        <v>5021</v>
      </c>
      <c r="B933" s="13">
        <v>5021</v>
      </c>
      <c r="C933" s="13" t="s">
        <v>204</v>
      </c>
      <c r="D933" s="13" t="s">
        <v>2032</v>
      </c>
      <c r="E933" s="13" t="str">
        <f t="shared" si="80"/>
        <v>Ayaka.mamoto@bnna.com</v>
      </c>
      <c r="F933" s="13" t="s">
        <v>1667</v>
      </c>
      <c r="G933" s="15" t="s">
        <v>1701</v>
      </c>
      <c r="H933" s="15" t="s">
        <v>1702</v>
      </c>
      <c r="I933" s="13" t="s">
        <v>1758</v>
      </c>
      <c r="J933" s="2" t="s">
        <v>1732</v>
      </c>
      <c r="K933" s="20" t="s">
        <v>1738</v>
      </c>
      <c r="L933" s="20"/>
      <c r="M933" s="20" t="s">
        <v>1729</v>
      </c>
      <c r="N933" s="2" t="s">
        <v>1787</v>
      </c>
      <c r="O933" s="15" t="s">
        <v>1989</v>
      </c>
      <c r="P933" s="15" t="s">
        <v>1790</v>
      </c>
      <c r="Q933" s="19">
        <v>2</v>
      </c>
      <c r="R933" s="2" t="s">
        <v>1797</v>
      </c>
      <c r="S933" s="13" t="s">
        <v>1791</v>
      </c>
      <c r="T933" s="17">
        <v>20853</v>
      </c>
      <c r="U933" s="17">
        <v>27792</v>
      </c>
      <c r="V933" s="17">
        <v>41672</v>
      </c>
      <c r="W933" s="17" t="s">
        <v>1798</v>
      </c>
      <c r="X933" s="17" t="s">
        <v>1996</v>
      </c>
      <c r="Y933" s="13">
        <f t="shared" ca="1" si="83"/>
        <v>33032</v>
      </c>
      <c r="Z933" s="13">
        <v>0</v>
      </c>
      <c r="AA933" s="30" t="str">
        <f t="shared" si="79"/>
        <v>Sales</v>
      </c>
    </row>
    <row r="934" spans="1:27" ht="14.4" x14ac:dyDescent="0.3">
      <c r="A934" s="13">
        <v>5022</v>
      </c>
      <c r="B934" s="13">
        <v>5022</v>
      </c>
      <c r="C934" s="13" t="s">
        <v>501</v>
      </c>
      <c r="D934" s="13" t="s">
        <v>2032</v>
      </c>
      <c r="E934" s="13" t="str">
        <f t="shared" si="80"/>
        <v>Janice. Thomas@bnna.com</v>
      </c>
      <c r="F934" s="13" t="s">
        <v>1668</v>
      </c>
      <c r="G934" s="15" t="s">
        <v>1701</v>
      </c>
      <c r="H934" s="15" t="s">
        <v>1702</v>
      </c>
      <c r="I934" s="13" t="s">
        <v>1758</v>
      </c>
      <c r="J934" s="2" t="s">
        <v>1732</v>
      </c>
      <c r="K934" s="20" t="s">
        <v>1738</v>
      </c>
      <c r="M934" s="20" t="s">
        <v>1729</v>
      </c>
      <c r="N934" s="2" t="s">
        <v>1787</v>
      </c>
      <c r="O934" s="15" t="s">
        <v>1989</v>
      </c>
      <c r="P934" s="15" t="s">
        <v>1790</v>
      </c>
      <c r="Q934" s="19">
        <v>2</v>
      </c>
      <c r="R934" s="2" t="s">
        <v>1797</v>
      </c>
      <c r="S934" s="13" t="s">
        <v>1792</v>
      </c>
      <c r="T934" s="17">
        <v>19130</v>
      </c>
      <c r="U934" s="17">
        <v>26435</v>
      </c>
      <c r="V934" s="17">
        <v>41775</v>
      </c>
      <c r="W934" s="17" t="s">
        <v>1798</v>
      </c>
      <c r="X934" s="17" t="s">
        <v>1996</v>
      </c>
      <c r="Y934" s="13">
        <f t="shared" ca="1" si="83"/>
        <v>11281</v>
      </c>
      <c r="Z934" s="13">
        <v>0</v>
      </c>
      <c r="AA934" s="30" t="str">
        <f t="shared" si="79"/>
        <v>Sales</v>
      </c>
    </row>
    <row r="935" spans="1:27" ht="14.4" x14ac:dyDescent="0.3">
      <c r="A935" s="13">
        <v>5023</v>
      </c>
      <c r="B935" s="13">
        <v>5023</v>
      </c>
      <c r="C935" s="13" t="s">
        <v>220</v>
      </c>
      <c r="D935" s="13" t="s">
        <v>2032</v>
      </c>
      <c r="E935" s="13" t="str">
        <f t="shared" si="80"/>
        <v>Davey.Newton@bnna.com</v>
      </c>
      <c r="F935" s="13" t="s">
        <v>1669</v>
      </c>
      <c r="G935" s="15" t="s">
        <v>1701</v>
      </c>
      <c r="H935" s="15" t="s">
        <v>1702</v>
      </c>
      <c r="I935" s="13" t="s">
        <v>1758</v>
      </c>
      <c r="J935" s="2" t="s">
        <v>1732</v>
      </c>
      <c r="K935" s="20" t="s">
        <v>1738</v>
      </c>
      <c r="L935" s="20"/>
      <c r="M935" s="20" t="s">
        <v>1729</v>
      </c>
      <c r="N935" s="2" t="s">
        <v>1787</v>
      </c>
      <c r="O935" s="15" t="s">
        <v>1989</v>
      </c>
      <c r="P935" s="15" t="s">
        <v>1790</v>
      </c>
      <c r="Q935" s="19">
        <v>2</v>
      </c>
      <c r="R935" s="2" t="s">
        <v>1797</v>
      </c>
      <c r="S935" s="13" t="s">
        <v>1794</v>
      </c>
      <c r="T935" s="17">
        <v>29829</v>
      </c>
      <c r="U935" s="17">
        <v>40421</v>
      </c>
      <c r="V935" s="17">
        <v>41882</v>
      </c>
      <c r="W935" s="17" t="s">
        <v>1798</v>
      </c>
      <c r="X935" s="17" t="s">
        <v>1996</v>
      </c>
      <c r="Y935" s="13">
        <f t="shared" ca="1" si="83"/>
        <v>12997</v>
      </c>
      <c r="Z935" s="13">
        <v>0</v>
      </c>
      <c r="AA935" s="30" t="str">
        <f t="shared" si="79"/>
        <v>Sales</v>
      </c>
    </row>
    <row r="936" spans="1:27" ht="14.4" x14ac:dyDescent="0.3">
      <c r="A936" s="13">
        <v>5024</v>
      </c>
      <c r="B936" s="13">
        <v>5024</v>
      </c>
      <c r="C936" s="13" t="s">
        <v>483</v>
      </c>
      <c r="D936" s="13" t="s">
        <v>2032</v>
      </c>
      <c r="E936" s="13" t="str">
        <f t="shared" si="80"/>
        <v>Ira.oker@bnna.com</v>
      </c>
      <c r="F936" s="13" t="s">
        <v>1667</v>
      </c>
      <c r="G936" s="15" t="s">
        <v>1701</v>
      </c>
      <c r="H936" s="15" t="s">
        <v>1702</v>
      </c>
      <c r="I936" s="13" t="s">
        <v>1758</v>
      </c>
      <c r="J936" s="2" t="s">
        <v>1732</v>
      </c>
      <c r="K936" s="20" t="s">
        <v>1738</v>
      </c>
      <c r="M936" s="20" t="s">
        <v>1729</v>
      </c>
      <c r="N936" s="2" t="s">
        <v>1787</v>
      </c>
      <c r="O936" s="15" t="s">
        <v>1989</v>
      </c>
      <c r="P936" s="15" t="s">
        <v>1790</v>
      </c>
      <c r="Q936" s="19">
        <v>2</v>
      </c>
      <c r="R936" s="2" t="s">
        <v>1800</v>
      </c>
      <c r="S936" s="13" t="s">
        <v>1793</v>
      </c>
      <c r="T936" s="17">
        <v>19563</v>
      </c>
      <c r="U936" s="17">
        <v>31616</v>
      </c>
      <c r="V936" s="17">
        <v>41843</v>
      </c>
      <c r="W936" s="17" t="s">
        <v>1798</v>
      </c>
      <c r="X936" s="17" t="s">
        <v>1996</v>
      </c>
      <c r="Y936" s="13">
        <f t="shared" ca="1" si="83"/>
        <v>29130</v>
      </c>
      <c r="Z936" s="13">
        <v>0</v>
      </c>
      <c r="AA936" s="30" t="str">
        <f t="shared" si="79"/>
        <v>Sales</v>
      </c>
    </row>
    <row r="937" spans="1:27" s="31" customFormat="1" ht="14.4" x14ac:dyDescent="0.3">
      <c r="A937" s="31">
        <v>5025</v>
      </c>
      <c r="B937" s="31" t="s">
        <v>2053</v>
      </c>
      <c r="C937" s="32" t="s">
        <v>2056</v>
      </c>
      <c r="D937" s="31" t="s">
        <v>2032</v>
      </c>
      <c r="E937" s="33" t="s">
        <v>2058</v>
      </c>
      <c r="F937" s="31" t="s">
        <v>1667</v>
      </c>
      <c r="G937" s="34" t="s">
        <v>1701</v>
      </c>
      <c r="H937" s="34" t="s">
        <v>1703</v>
      </c>
      <c r="I937" s="31" t="s">
        <v>1776</v>
      </c>
      <c r="J937" s="35" t="s">
        <v>1732</v>
      </c>
      <c r="K937" s="31" t="s">
        <v>1773</v>
      </c>
      <c r="L937" s="39" t="s">
        <v>1769</v>
      </c>
      <c r="M937" s="31" t="s">
        <v>1769</v>
      </c>
      <c r="N937" s="35" t="s">
        <v>1786</v>
      </c>
      <c r="O937" s="34" t="s">
        <v>1798</v>
      </c>
      <c r="P937" s="34" t="s">
        <v>1790</v>
      </c>
      <c r="Q937" s="36">
        <v>2</v>
      </c>
      <c r="R937" s="35" t="s">
        <v>1785</v>
      </c>
      <c r="S937" s="31" t="s">
        <v>1795</v>
      </c>
      <c r="T937" s="37">
        <v>23272</v>
      </c>
      <c r="U937" s="37">
        <v>32038</v>
      </c>
      <c r="V937" s="37">
        <v>41900</v>
      </c>
      <c r="W937" s="37" t="s">
        <v>1798</v>
      </c>
      <c r="X937" s="37" t="s">
        <v>1991</v>
      </c>
      <c r="Y937" s="31">
        <f ca="1">RANDBETWEEN(100000,125000)</f>
        <v>119694</v>
      </c>
      <c r="Z937" s="31">
        <f ca="1">RANDBETWEEN(25000,75000)</f>
        <v>61857</v>
      </c>
      <c r="AA937" s="38" t="str">
        <f t="shared" si="79"/>
        <v>Sales</v>
      </c>
    </row>
    <row r="938" spans="1:27" ht="14.4" x14ac:dyDescent="0.3">
      <c r="A938" s="13">
        <v>5026</v>
      </c>
      <c r="B938" s="13">
        <v>5026</v>
      </c>
      <c r="C938" s="1" t="s">
        <v>1340</v>
      </c>
      <c r="D938" s="13" t="s">
        <v>2032</v>
      </c>
      <c r="E938" s="13" t="str">
        <f t="shared" si="80"/>
        <v>Zahir. Ochoa@bnna.com</v>
      </c>
      <c r="F938" s="13" t="s">
        <v>1667</v>
      </c>
      <c r="G938" s="15" t="s">
        <v>1701</v>
      </c>
      <c r="H938" s="15" t="s">
        <v>1703</v>
      </c>
      <c r="I938" s="13" t="s">
        <v>1757</v>
      </c>
      <c r="J938" s="2" t="s">
        <v>1732</v>
      </c>
      <c r="K938" s="13" t="s">
        <v>1773</v>
      </c>
      <c r="L938" s="7" t="s">
        <v>1769</v>
      </c>
      <c r="M938" s="13" t="s">
        <v>1769</v>
      </c>
      <c r="N938" s="2" t="s">
        <v>1788</v>
      </c>
      <c r="O938" s="15" t="s">
        <v>1798</v>
      </c>
      <c r="P938" s="15" t="s">
        <v>1784</v>
      </c>
      <c r="Q938" s="19">
        <v>7</v>
      </c>
      <c r="R938" s="2" t="s">
        <v>1785</v>
      </c>
      <c r="S938" s="13" t="s">
        <v>1792</v>
      </c>
      <c r="T938" s="17">
        <v>25433</v>
      </c>
      <c r="U938" s="17">
        <v>41504</v>
      </c>
      <c r="V938" s="17">
        <v>41869</v>
      </c>
      <c r="W938" s="17" t="s">
        <v>1798</v>
      </c>
      <c r="X938" s="17" t="s">
        <v>1991</v>
      </c>
      <c r="Y938" s="13">
        <f ca="1">RANDBETWEEN(75000,150000)</f>
        <v>133569</v>
      </c>
      <c r="Z938" s="13">
        <f ca="1">RANDBETWEEN(5000,25000)</f>
        <v>5348</v>
      </c>
      <c r="AA938" s="30" t="str">
        <f t="shared" si="79"/>
        <v>Sales</v>
      </c>
    </row>
    <row r="939" spans="1:27" ht="14.4" x14ac:dyDescent="0.3">
      <c r="A939" s="13">
        <v>5027</v>
      </c>
      <c r="B939" s="13">
        <v>5027</v>
      </c>
      <c r="C939" s="13" t="s">
        <v>977</v>
      </c>
      <c r="D939" s="13" t="s">
        <v>2032</v>
      </c>
      <c r="E939" s="13" t="str">
        <f t="shared" si="80"/>
        <v>Todd. Pena@bnna.com</v>
      </c>
      <c r="F939" s="13" t="s">
        <v>1667</v>
      </c>
      <c r="G939" s="15" t="s">
        <v>1701</v>
      </c>
      <c r="H939" s="15" t="s">
        <v>1703</v>
      </c>
      <c r="I939" s="13" t="s">
        <v>1758</v>
      </c>
      <c r="J939" s="2" t="s">
        <v>1732</v>
      </c>
      <c r="K939" s="13" t="s">
        <v>1773</v>
      </c>
      <c r="L939" s="7" t="s">
        <v>1769</v>
      </c>
      <c r="M939" s="13" t="s">
        <v>1769</v>
      </c>
      <c r="N939" s="2" t="s">
        <v>1787</v>
      </c>
      <c r="O939" s="15" t="s">
        <v>1989</v>
      </c>
      <c r="P939" s="2" t="s">
        <v>1784</v>
      </c>
      <c r="Q939" s="19">
        <v>3</v>
      </c>
      <c r="R939" s="2" t="s">
        <v>1797</v>
      </c>
      <c r="S939" s="13" t="s">
        <v>1794</v>
      </c>
      <c r="T939" s="17">
        <v>21355</v>
      </c>
      <c r="U939" s="17">
        <v>32678</v>
      </c>
      <c r="V939" s="17">
        <v>41809</v>
      </c>
      <c r="W939" s="17" t="s">
        <v>1798</v>
      </c>
      <c r="X939" s="17" t="s">
        <v>1991</v>
      </c>
      <c r="Y939" s="13">
        <f ca="1">RANDBETWEEN(35000,65000)</f>
        <v>50946</v>
      </c>
      <c r="Z939" s="13">
        <f ca="1">RANDBETWEEN(0,3000)</f>
        <v>34</v>
      </c>
      <c r="AA939" s="30" t="str">
        <f t="shared" si="79"/>
        <v>Sales</v>
      </c>
    </row>
    <row r="940" spans="1:27" ht="14.4" x14ac:dyDescent="0.3">
      <c r="A940" s="13">
        <v>5028</v>
      </c>
      <c r="B940" s="13">
        <v>5028</v>
      </c>
      <c r="C940" s="13" t="s">
        <v>643</v>
      </c>
      <c r="D940" s="13" t="s">
        <v>2032</v>
      </c>
      <c r="E940" s="13" t="str">
        <f t="shared" si="80"/>
        <v>Nicolette.e Merrigan@bnna.com</v>
      </c>
      <c r="F940" s="13" t="s">
        <v>1668</v>
      </c>
      <c r="G940" s="15" t="s">
        <v>1701</v>
      </c>
      <c r="H940" s="15" t="s">
        <v>1703</v>
      </c>
      <c r="I940" s="13" t="s">
        <v>1758</v>
      </c>
      <c r="J940" s="2" t="s">
        <v>1732</v>
      </c>
      <c r="K940" s="13" t="s">
        <v>1773</v>
      </c>
      <c r="L940" s="7" t="s">
        <v>1769</v>
      </c>
      <c r="M940" s="13" t="s">
        <v>1769</v>
      </c>
      <c r="N940" s="2" t="s">
        <v>1787</v>
      </c>
      <c r="O940" s="15" t="s">
        <v>1989</v>
      </c>
      <c r="P940" s="2" t="s">
        <v>1784</v>
      </c>
      <c r="Q940" s="19">
        <v>3</v>
      </c>
      <c r="R940" s="2" t="s">
        <v>1797</v>
      </c>
      <c r="S940" s="13" t="s">
        <v>1793</v>
      </c>
      <c r="T940" s="17">
        <v>19858</v>
      </c>
      <c r="U940" s="17">
        <v>27163</v>
      </c>
      <c r="V940" s="17">
        <v>41773</v>
      </c>
      <c r="W940" s="17" t="s">
        <v>1798</v>
      </c>
      <c r="X940" s="17" t="s">
        <v>1991</v>
      </c>
      <c r="Y940" s="13">
        <f ca="1">RANDBETWEEN(35000,65000)</f>
        <v>53875</v>
      </c>
      <c r="Z940" s="13">
        <f ca="1">RANDBETWEEN(0,3000)</f>
        <v>1778</v>
      </c>
      <c r="AA940" s="30" t="str">
        <f t="shared" si="79"/>
        <v>Sales</v>
      </c>
    </row>
    <row r="941" spans="1:27" ht="14.4" x14ac:dyDescent="0.3">
      <c r="A941" s="13">
        <v>5029</v>
      </c>
      <c r="B941" s="13">
        <v>5029</v>
      </c>
      <c r="C941" s="1" t="s">
        <v>1286</v>
      </c>
      <c r="D941" s="13" t="s">
        <v>2032</v>
      </c>
      <c r="E941" s="13" t="str">
        <f t="shared" si="80"/>
        <v>Kadeem. Mosley@bnna.com</v>
      </c>
      <c r="F941" s="13" t="s">
        <v>1667</v>
      </c>
      <c r="G941" s="15" t="s">
        <v>1701</v>
      </c>
      <c r="H941" s="15" t="s">
        <v>1703</v>
      </c>
      <c r="I941" s="13" t="s">
        <v>1758</v>
      </c>
      <c r="J941" s="2" t="s">
        <v>1732</v>
      </c>
      <c r="K941" s="13" t="s">
        <v>1773</v>
      </c>
      <c r="M941" s="13" t="s">
        <v>1770</v>
      </c>
      <c r="N941" s="2" t="s">
        <v>1787</v>
      </c>
      <c r="O941" s="15" t="s">
        <v>1989</v>
      </c>
      <c r="P941" s="2" t="s">
        <v>1784</v>
      </c>
      <c r="Q941" s="19">
        <v>3</v>
      </c>
      <c r="R941" s="2" t="s">
        <v>1797</v>
      </c>
      <c r="S941" s="13" t="s">
        <v>1795</v>
      </c>
      <c r="T941" s="17">
        <v>19378</v>
      </c>
      <c r="U941" s="17">
        <v>29605</v>
      </c>
      <c r="V941" s="17">
        <v>41658</v>
      </c>
      <c r="W941" s="17" t="s">
        <v>1798</v>
      </c>
      <c r="X941" s="17" t="s">
        <v>1991</v>
      </c>
      <c r="Y941" s="13">
        <f ca="1">RANDBETWEEN(35000,65000)</f>
        <v>59117</v>
      </c>
      <c r="Z941" s="13">
        <f ca="1">RANDBETWEEN(0,3000)</f>
        <v>764</v>
      </c>
      <c r="AA941" s="30" t="str">
        <f t="shared" si="79"/>
        <v>Sales</v>
      </c>
    </row>
    <row r="942" spans="1:27" ht="14.4" x14ac:dyDescent="0.3">
      <c r="A942" s="13">
        <v>5030</v>
      </c>
      <c r="B942" s="13">
        <v>5030</v>
      </c>
      <c r="C942" s="13" t="s">
        <v>504</v>
      </c>
      <c r="D942" s="13" t="s">
        <v>2032</v>
      </c>
      <c r="E942" s="13" t="str">
        <f t="shared" si="80"/>
        <v>Jeffrey.lexander@bnna.com</v>
      </c>
      <c r="F942" s="13" t="s">
        <v>1669</v>
      </c>
      <c r="G942" s="15" t="s">
        <v>1701</v>
      </c>
      <c r="H942" s="15" t="s">
        <v>1703</v>
      </c>
      <c r="I942" s="13" t="s">
        <v>1758</v>
      </c>
      <c r="J942" s="2" t="s">
        <v>1732</v>
      </c>
      <c r="K942" s="13" t="s">
        <v>1773</v>
      </c>
      <c r="M942" s="13" t="s">
        <v>1771</v>
      </c>
      <c r="N942" s="2" t="s">
        <v>1787</v>
      </c>
      <c r="O942" s="15" t="s">
        <v>1989</v>
      </c>
      <c r="P942" s="2" t="s">
        <v>1784</v>
      </c>
      <c r="Q942" s="19">
        <v>3</v>
      </c>
      <c r="R942" s="2" t="s">
        <v>1797</v>
      </c>
      <c r="S942" s="13" t="s">
        <v>1795</v>
      </c>
      <c r="T942" s="17">
        <v>28204</v>
      </c>
      <c r="U942" s="17">
        <v>40257</v>
      </c>
      <c r="V942" s="17">
        <v>41718</v>
      </c>
      <c r="W942" s="17" t="s">
        <v>1798</v>
      </c>
      <c r="X942" s="17" t="s">
        <v>1997</v>
      </c>
      <c r="Y942" s="13">
        <f ca="1">RANDBETWEEN(35000,65000)</f>
        <v>61924</v>
      </c>
      <c r="Z942" s="13">
        <f ca="1">RANDBETWEEN(0,3000)</f>
        <v>1853</v>
      </c>
      <c r="AA942" s="30" t="str">
        <f t="shared" si="79"/>
        <v>Sales</v>
      </c>
    </row>
    <row r="943" spans="1:27" ht="14.4" x14ac:dyDescent="0.3">
      <c r="A943" s="13">
        <v>5031</v>
      </c>
      <c r="B943" s="13">
        <v>5031</v>
      </c>
      <c r="C943" s="13" t="s">
        <v>1169</v>
      </c>
      <c r="D943" s="13" t="s">
        <v>2032</v>
      </c>
      <c r="E943" s="13" t="str">
        <f t="shared" si="80"/>
        <v>Freya.onnell@bnna.com</v>
      </c>
      <c r="F943" s="13" t="s">
        <v>1668</v>
      </c>
      <c r="G943" s="15" t="s">
        <v>1701</v>
      </c>
      <c r="H943" s="15" t="s">
        <v>1703</v>
      </c>
      <c r="I943" s="13" t="s">
        <v>1758</v>
      </c>
      <c r="J943" s="2" t="s">
        <v>1732</v>
      </c>
      <c r="K943" s="13" t="s">
        <v>1773</v>
      </c>
      <c r="M943" s="13" t="s">
        <v>1772</v>
      </c>
      <c r="N943" s="2" t="s">
        <v>1787</v>
      </c>
      <c r="O943" s="15" t="s">
        <v>1989</v>
      </c>
      <c r="P943" s="2" t="s">
        <v>1784</v>
      </c>
      <c r="Q943" s="19">
        <v>3</v>
      </c>
      <c r="R943" s="2" t="s">
        <v>1797</v>
      </c>
      <c r="S943" s="13" t="s">
        <v>1793</v>
      </c>
      <c r="T943" s="17">
        <v>24113</v>
      </c>
      <c r="U943" s="17">
        <v>40914</v>
      </c>
      <c r="V943" s="17">
        <v>41645</v>
      </c>
      <c r="W943" s="17" t="s">
        <v>1798</v>
      </c>
      <c r="X943" s="17" t="s">
        <v>1997</v>
      </c>
      <c r="Y943" s="13">
        <f ca="1">RANDBETWEEN(35000,65000)</f>
        <v>57977</v>
      </c>
      <c r="Z943" s="13">
        <f ca="1">RANDBETWEEN(0,3000)</f>
        <v>1818</v>
      </c>
      <c r="AA943" s="30" t="str">
        <f t="shared" si="79"/>
        <v>Sales</v>
      </c>
    </row>
    <row r="944" spans="1:27" ht="14.4" x14ac:dyDescent="0.3">
      <c r="A944" s="13">
        <v>5032</v>
      </c>
      <c r="B944" s="13">
        <v>5032</v>
      </c>
      <c r="C944" s="13" t="s">
        <v>340</v>
      </c>
      <c r="D944" s="13" t="s">
        <v>2032</v>
      </c>
      <c r="E944" s="13" t="str">
        <f t="shared" si="80"/>
        <v>Cruz.iquez@bnna.com</v>
      </c>
      <c r="F944" s="13" t="s">
        <v>1669</v>
      </c>
      <c r="G944" s="15" t="s">
        <v>1701</v>
      </c>
      <c r="H944" s="15" t="s">
        <v>1704</v>
      </c>
      <c r="I944" s="13" t="s">
        <v>1778</v>
      </c>
      <c r="J944" s="2" t="s">
        <v>2033</v>
      </c>
      <c r="K944" s="13" t="s">
        <v>1731</v>
      </c>
      <c r="L944" s="2" t="s">
        <v>1730</v>
      </c>
      <c r="M944" s="13" t="s">
        <v>1725</v>
      </c>
      <c r="N944" s="2" t="s">
        <v>1786</v>
      </c>
      <c r="O944" s="15" t="s">
        <v>1798</v>
      </c>
      <c r="P944" s="2" t="s">
        <v>1784</v>
      </c>
      <c r="Q944" s="19">
        <v>3</v>
      </c>
      <c r="R944" s="2" t="s">
        <v>1797</v>
      </c>
      <c r="S944" s="13" t="s">
        <v>1793</v>
      </c>
      <c r="T944" s="17">
        <v>20583</v>
      </c>
      <c r="U944" s="17">
        <v>30444</v>
      </c>
      <c r="V944" s="17">
        <v>41767</v>
      </c>
      <c r="W944" s="17" t="s">
        <v>1798</v>
      </c>
      <c r="X944" s="17" t="s">
        <v>1997</v>
      </c>
      <c r="Y944" s="13">
        <f ca="1">RANDBETWEEN(100000,125000)</f>
        <v>110740</v>
      </c>
      <c r="Z944" s="13">
        <f ca="1">RANDBETWEEN(25000,75000)</f>
        <v>47975</v>
      </c>
      <c r="AA944" s="30" t="str">
        <f t="shared" si="79"/>
        <v>Sales</v>
      </c>
    </row>
    <row r="945" spans="1:27" ht="14.4" x14ac:dyDescent="0.3">
      <c r="A945" s="13">
        <v>5033</v>
      </c>
      <c r="B945" s="13">
        <v>5033</v>
      </c>
      <c r="C945" s="13" t="s">
        <v>1227</v>
      </c>
      <c r="D945" s="13" t="s">
        <v>2032</v>
      </c>
      <c r="E945" s="13" t="str">
        <f t="shared" si="80"/>
        <v>Germane.ne Patel@bnna.com</v>
      </c>
      <c r="F945" s="13" t="s">
        <v>1668</v>
      </c>
      <c r="G945" s="15" t="s">
        <v>1701</v>
      </c>
      <c r="H945" s="15" t="s">
        <v>1704</v>
      </c>
      <c r="I945" s="13" t="s">
        <v>1777</v>
      </c>
      <c r="J945" s="2" t="s">
        <v>2033</v>
      </c>
      <c r="K945" s="13" t="s">
        <v>1731</v>
      </c>
      <c r="L945" s="2" t="s">
        <v>1730</v>
      </c>
      <c r="M945" s="13" t="s">
        <v>1725</v>
      </c>
      <c r="N945" s="2" t="s">
        <v>1788</v>
      </c>
      <c r="O945" s="15" t="s">
        <v>1798</v>
      </c>
      <c r="P945" s="2" t="s">
        <v>1784</v>
      </c>
      <c r="Q945" s="19">
        <v>7</v>
      </c>
      <c r="R945" s="2" t="s">
        <v>1799</v>
      </c>
      <c r="S945" s="13" t="s">
        <v>1795</v>
      </c>
      <c r="T945" s="17">
        <v>24534</v>
      </c>
      <c r="U945" s="17">
        <v>32570</v>
      </c>
      <c r="V945" s="17">
        <v>41701</v>
      </c>
      <c r="W945" s="17" t="s">
        <v>1798</v>
      </c>
      <c r="X945" s="17" t="s">
        <v>1997</v>
      </c>
      <c r="Y945" s="13">
        <f ca="1">RANDBETWEEN(75000,150000)</f>
        <v>99581</v>
      </c>
      <c r="Z945" s="13">
        <f ca="1">RANDBETWEEN(5000,25000)</f>
        <v>13018</v>
      </c>
      <c r="AA945" s="30" t="str">
        <f t="shared" si="79"/>
        <v>Sales</v>
      </c>
    </row>
    <row r="946" spans="1:27" ht="14.4" x14ac:dyDescent="0.3">
      <c r="A946" s="13">
        <v>5034</v>
      </c>
      <c r="B946" s="13">
        <v>5034</v>
      </c>
      <c r="C946" s="13" t="s">
        <v>224</v>
      </c>
      <c r="D946" s="13" t="s">
        <v>2032</v>
      </c>
      <c r="E946" s="13" t="str">
        <f t="shared" si="80"/>
        <v>Elizabeth.th Starney@bnna.com</v>
      </c>
      <c r="F946" s="13" t="s">
        <v>1668</v>
      </c>
      <c r="G946" s="15" t="s">
        <v>1701</v>
      </c>
      <c r="H946" s="15" t="s">
        <v>1704</v>
      </c>
      <c r="I946" s="13" t="s">
        <v>1779</v>
      </c>
      <c r="J946" s="2" t="s">
        <v>2033</v>
      </c>
      <c r="K946" s="13" t="s">
        <v>1731</v>
      </c>
      <c r="L946" s="2" t="s">
        <v>1730</v>
      </c>
      <c r="M946" s="13" t="s">
        <v>1725</v>
      </c>
      <c r="N946" s="2" t="s">
        <v>1787</v>
      </c>
      <c r="O946" s="15" t="s">
        <v>1989</v>
      </c>
      <c r="P946" s="2" t="s">
        <v>1784</v>
      </c>
      <c r="Q946" s="19">
        <v>3</v>
      </c>
      <c r="R946" s="2" t="s">
        <v>1799</v>
      </c>
      <c r="S946" s="13" t="s">
        <v>1795</v>
      </c>
      <c r="T946" s="17">
        <v>24592</v>
      </c>
      <c r="U946" s="17">
        <v>35550</v>
      </c>
      <c r="V946" s="17">
        <v>41759</v>
      </c>
      <c r="W946" s="17" t="s">
        <v>1798</v>
      </c>
      <c r="X946" s="17" t="s">
        <v>1997</v>
      </c>
      <c r="Y946" s="13">
        <f ca="1">RANDBETWEEN(35000,65000)</f>
        <v>62440</v>
      </c>
      <c r="Z946" s="13">
        <f ca="1">RANDBETWEEN(0,3000)</f>
        <v>2422</v>
      </c>
      <c r="AA946" s="30" t="str">
        <f t="shared" si="79"/>
        <v>Sales</v>
      </c>
    </row>
    <row r="947" spans="1:27" ht="14.4" x14ac:dyDescent="0.3">
      <c r="A947" s="13">
        <v>5035</v>
      </c>
      <c r="B947" s="13">
        <v>5035</v>
      </c>
      <c r="C947" s="13" t="s">
        <v>279</v>
      </c>
      <c r="D947" s="13" t="s">
        <v>2032</v>
      </c>
      <c r="E947" s="13" t="str">
        <f t="shared" si="80"/>
        <v>Catherine.ine Fowlie@bnna.com</v>
      </c>
      <c r="F947" s="13" t="s">
        <v>1668</v>
      </c>
      <c r="G947" s="15" t="s">
        <v>1701</v>
      </c>
      <c r="H947" s="15" t="s">
        <v>1704</v>
      </c>
      <c r="I947" s="13" t="s">
        <v>1779</v>
      </c>
      <c r="J947" s="2" t="s">
        <v>2033</v>
      </c>
      <c r="K947" s="13" t="s">
        <v>1731</v>
      </c>
      <c r="L947" s="2" t="s">
        <v>1730</v>
      </c>
      <c r="M947" s="13" t="s">
        <v>1725</v>
      </c>
      <c r="N947" s="2" t="s">
        <v>1787</v>
      </c>
      <c r="O947" s="15" t="s">
        <v>1989</v>
      </c>
      <c r="P947" s="2" t="s">
        <v>1784</v>
      </c>
      <c r="Q947" s="19">
        <v>3</v>
      </c>
      <c r="R947" s="2" t="s">
        <v>1799</v>
      </c>
      <c r="S947" s="13" t="s">
        <v>1795</v>
      </c>
      <c r="T947" s="17">
        <v>27880</v>
      </c>
      <c r="U947" s="17">
        <v>38837</v>
      </c>
      <c r="V947" s="17">
        <v>41759</v>
      </c>
      <c r="W947" s="17" t="s">
        <v>1798</v>
      </c>
      <c r="X947" s="17" t="s">
        <v>1997</v>
      </c>
      <c r="Y947" s="13">
        <f ca="1">RANDBETWEEN(35000,65000)</f>
        <v>53886</v>
      </c>
      <c r="Z947" s="13">
        <f ca="1">RANDBETWEEN(0,3000)</f>
        <v>2636</v>
      </c>
      <c r="AA947" s="30" t="str">
        <f t="shared" si="79"/>
        <v>Sales</v>
      </c>
    </row>
    <row r="948" spans="1:27" ht="14.4" x14ac:dyDescent="0.3">
      <c r="A948" s="13">
        <v>5036</v>
      </c>
      <c r="B948" s="13">
        <v>5036</v>
      </c>
      <c r="C948" s="1" t="s">
        <v>865</v>
      </c>
      <c r="D948" s="13" t="s">
        <v>2032</v>
      </c>
      <c r="E948" s="13" t="str">
        <f t="shared" si="80"/>
        <v>Steel.Curtis@bnna.com</v>
      </c>
      <c r="F948" s="13" t="s">
        <v>1667</v>
      </c>
      <c r="G948" s="15" t="s">
        <v>1701</v>
      </c>
      <c r="H948" s="15" t="s">
        <v>1704</v>
      </c>
      <c r="I948" s="13" t="s">
        <v>1779</v>
      </c>
      <c r="J948" s="2" t="s">
        <v>2033</v>
      </c>
      <c r="K948" s="13" t="s">
        <v>1731</v>
      </c>
      <c r="L948" s="2" t="s">
        <v>1730</v>
      </c>
      <c r="M948" s="13" t="s">
        <v>1725</v>
      </c>
      <c r="N948" s="2" t="s">
        <v>1787</v>
      </c>
      <c r="O948" s="15" t="s">
        <v>1989</v>
      </c>
      <c r="P948" s="2" t="s">
        <v>1784</v>
      </c>
      <c r="Q948" s="19">
        <v>3</v>
      </c>
      <c r="R948" s="2" t="s">
        <v>1797</v>
      </c>
      <c r="S948" s="13" t="s">
        <v>1791</v>
      </c>
      <c r="T948" s="17">
        <v>26592</v>
      </c>
      <c r="U948" s="17">
        <v>36088</v>
      </c>
      <c r="V948" s="17">
        <v>41932</v>
      </c>
      <c r="W948" s="17" t="s">
        <v>1798</v>
      </c>
      <c r="X948" s="17" t="s">
        <v>1991</v>
      </c>
      <c r="Y948" s="13">
        <f ca="1">RANDBETWEEN(35000,65000)</f>
        <v>40638</v>
      </c>
      <c r="Z948" s="13">
        <f ca="1">RANDBETWEEN(0,3000)</f>
        <v>1856</v>
      </c>
      <c r="AA948" s="30" t="str">
        <f t="shared" si="79"/>
        <v>Sales</v>
      </c>
    </row>
    <row r="949" spans="1:27" ht="14.4" x14ac:dyDescent="0.3">
      <c r="A949" s="13">
        <v>5037</v>
      </c>
      <c r="B949" s="13">
        <v>5037</v>
      </c>
      <c r="C949" s="1" t="s">
        <v>1468</v>
      </c>
      <c r="D949" s="13" t="s">
        <v>2032</v>
      </c>
      <c r="E949" s="13" t="str">
        <f t="shared" si="80"/>
        <v>August. Robles@bnna.com</v>
      </c>
      <c r="F949" s="13" t="s">
        <v>1667</v>
      </c>
      <c r="G949" s="15" t="s">
        <v>1701</v>
      </c>
      <c r="H949" s="15" t="s">
        <v>1704</v>
      </c>
      <c r="I949" s="13" t="s">
        <v>1779</v>
      </c>
      <c r="J949" s="2" t="s">
        <v>2033</v>
      </c>
      <c r="K949" s="13" t="s">
        <v>1731</v>
      </c>
      <c r="L949" s="2" t="s">
        <v>1730</v>
      </c>
      <c r="M949" s="13" t="s">
        <v>1725</v>
      </c>
      <c r="N949" s="2" t="s">
        <v>1787</v>
      </c>
      <c r="O949" s="15" t="s">
        <v>1989</v>
      </c>
      <c r="P949" s="2" t="s">
        <v>1784</v>
      </c>
      <c r="Q949" s="19">
        <v>3</v>
      </c>
      <c r="R949" s="2" t="s">
        <v>1785</v>
      </c>
      <c r="S949" s="13" t="s">
        <v>1796</v>
      </c>
      <c r="T949" s="17">
        <v>25036</v>
      </c>
      <c r="U949" s="17">
        <v>37089</v>
      </c>
      <c r="V949" s="17">
        <v>41837</v>
      </c>
      <c r="W949" s="17" t="s">
        <v>1798</v>
      </c>
      <c r="X949" s="17" t="s">
        <v>1997</v>
      </c>
      <c r="Y949" s="13">
        <f ca="1">RANDBETWEEN(35000,65000)</f>
        <v>40567</v>
      </c>
      <c r="Z949" s="13">
        <f ca="1">RANDBETWEEN(0,3000)</f>
        <v>2812</v>
      </c>
      <c r="AA949" s="30" t="str">
        <f t="shared" si="79"/>
        <v>Sales</v>
      </c>
    </row>
    <row r="950" spans="1:27" ht="14.4" x14ac:dyDescent="0.3">
      <c r="A950" s="13">
        <v>5038</v>
      </c>
      <c r="B950" s="13">
        <v>5038</v>
      </c>
      <c r="C950" s="1" t="s">
        <v>1080</v>
      </c>
      <c r="D950" s="13" t="s">
        <v>2032</v>
      </c>
      <c r="E950" s="13" t="str">
        <f t="shared" si="80"/>
        <v>Branden.en Baird@bnna.com</v>
      </c>
      <c r="F950" s="13" t="s">
        <v>1667</v>
      </c>
      <c r="G950" s="15" t="s">
        <v>1701</v>
      </c>
      <c r="H950" s="15" t="s">
        <v>1704</v>
      </c>
      <c r="I950" s="13" t="s">
        <v>1779</v>
      </c>
      <c r="J950" s="2" t="s">
        <v>2033</v>
      </c>
      <c r="K950" s="20" t="s">
        <v>1731</v>
      </c>
      <c r="L950" s="2" t="s">
        <v>1730</v>
      </c>
      <c r="M950" s="20" t="s">
        <v>1725</v>
      </c>
      <c r="N950" s="2" t="s">
        <v>1787</v>
      </c>
      <c r="O950" s="15" t="s">
        <v>1989</v>
      </c>
      <c r="P950" s="15" t="s">
        <v>1790</v>
      </c>
      <c r="Q950" s="19">
        <v>2</v>
      </c>
      <c r="R950" s="2" t="s">
        <v>1800</v>
      </c>
      <c r="S950" s="13" t="s">
        <v>1792</v>
      </c>
      <c r="T950" s="17">
        <v>23764</v>
      </c>
      <c r="U950" s="17">
        <v>32530</v>
      </c>
      <c r="V950" s="17">
        <v>41661</v>
      </c>
      <c r="W950" s="17" t="s">
        <v>1798</v>
      </c>
      <c r="X950" s="17" t="s">
        <v>1997</v>
      </c>
      <c r="Y950" s="13">
        <f ca="1">RANDBETWEEN(10000,40000)</f>
        <v>30910</v>
      </c>
      <c r="Z950" s="13">
        <v>0</v>
      </c>
      <c r="AA950" s="30" t="str">
        <f t="shared" si="79"/>
        <v>Sales</v>
      </c>
    </row>
    <row r="951" spans="1:27" ht="14.4" x14ac:dyDescent="0.3">
      <c r="A951" s="13">
        <v>5039</v>
      </c>
      <c r="B951" s="13">
        <v>5039</v>
      </c>
      <c r="C951" s="1" t="s">
        <v>1532</v>
      </c>
      <c r="D951" s="13" t="s">
        <v>2032</v>
      </c>
      <c r="E951" s="13" t="str">
        <f t="shared" si="80"/>
        <v>Reece.ackson@bnna.com</v>
      </c>
      <c r="F951" s="13" t="s">
        <v>1667</v>
      </c>
      <c r="G951" s="15" t="s">
        <v>1701</v>
      </c>
      <c r="H951" s="15" t="s">
        <v>1704</v>
      </c>
      <c r="I951" s="13" t="s">
        <v>1780</v>
      </c>
      <c r="J951" s="2" t="s">
        <v>2033</v>
      </c>
      <c r="K951" s="20" t="s">
        <v>1731</v>
      </c>
      <c r="L951" s="2" t="s">
        <v>1730</v>
      </c>
      <c r="M951" s="20" t="s">
        <v>1725</v>
      </c>
      <c r="N951" s="2" t="s">
        <v>1787</v>
      </c>
      <c r="O951" s="15" t="s">
        <v>1989</v>
      </c>
      <c r="P951" s="15" t="s">
        <v>1790</v>
      </c>
      <c r="Q951" s="19">
        <v>1</v>
      </c>
      <c r="R951" s="2" t="s">
        <v>1785</v>
      </c>
      <c r="S951" s="13" t="s">
        <v>1796</v>
      </c>
      <c r="T951" s="17">
        <v>22017</v>
      </c>
      <c r="U951" s="17">
        <v>28956</v>
      </c>
      <c r="V951" s="17">
        <v>41740</v>
      </c>
      <c r="W951" s="17" t="s">
        <v>1798</v>
      </c>
      <c r="X951" s="17" t="s">
        <v>1997</v>
      </c>
      <c r="Y951" s="13">
        <f ca="1">RANDBETWEEN(10000,40000)</f>
        <v>24339</v>
      </c>
      <c r="Z951" s="13">
        <v>0</v>
      </c>
      <c r="AA951" s="30" t="str">
        <f t="shared" si="79"/>
        <v>Sales</v>
      </c>
    </row>
    <row r="952" spans="1:27" ht="14.4" x14ac:dyDescent="0.3">
      <c r="A952" s="13">
        <v>5040</v>
      </c>
      <c r="B952" s="13">
        <v>5040</v>
      </c>
      <c r="C952" s="1" t="s">
        <v>1110</v>
      </c>
      <c r="D952" s="13" t="s">
        <v>2032</v>
      </c>
      <c r="E952" s="13" t="str">
        <f t="shared" si="80"/>
        <v>Demetrius.Fitzgerald@bnna.com</v>
      </c>
      <c r="F952" s="13" t="s">
        <v>1667</v>
      </c>
      <c r="G952" s="15" t="s">
        <v>1701</v>
      </c>
      <c r="H952" s="15" t="s">
        <v>1704</v>
      </c>
      <c r="I952" s="13" t="s">
        <v>1780</v>
      </c>
      <c r="J952" s="2" t="s">
        <v>2033</v>
      </c>
      <c r="K952" s="13" t="s">
        <v>1731</v>
      </c>
      <c r="L952" s="2" t="s">
        <v>1730</v>
      </c>
      <c r="M952" s="13" t="s">
        <v>1725</v>
      </c>
      <c r="N952" s="2" t="s">
        <v>1787</v>
      </c>
      <c r="O952" s="15" t="s">
        <v>1989</v>
      </c>
      <c r="P952" s="2" t="s">
        <v>1784</v>
      </c>
      <c r="Q952" s="19">
        <v>3</v>
      </c>
      <c r="R952" s="2" t="s">
        <v>1797</v>
      </c>
      <c r="S952" s="13" t="s">
        <v>1795</v>
      </c>
      <c r="T952" s="17">
        <v>25530</v>
      </c>
      <c r="U952" s="17">
        <v>41601</v>
      </c>
      <c r="V952" s="17">
        <v>41966</v>
      </c>
      <c r="W952" s="17" t="s">
        <v>1798</v>
      </c>
      <c r="X952" s="17" t="s">
        <v>1994</v>
      </c>
      <c r="Y952" s="13">
        <f ca="1">RANDBETWEEN(35000,65000)</f>
        <v>64629</v>
      </c>
      <c r="Z952" s="13">
        <f ca="1">RANDBETWEEN(0,3000)</f>
        <v>81</v>
      </c>
      <c r="AA952" s="30" t="str">
        <f t="shared" si="79"/>
        <v>Sales</v>
      </c>
    </row>
    <row r="953" spans="1:27" ht="14.4" x14ac:dyDescent="0.3">
      <c r="A953" s="13">
        <v>5041</v>
      </c>
      <c r="B953" s="13">
        <v>5041</v>
      </c>
      <c r="C953" s="13" t="s">
        <v>539</v>
      </c>
      <c r="D953" s="13" t="s">
        <v>2032</v>
      </c>
      <c r="E953" s="13" t="str">
        <f t="shared" si="80"/>
        <v>Kaseem.em Wong@bnna.com</v>
      </c>
      <c r="F953" s="13" t="s">
        <v>1667</v>
      </c>
      <c r="G953" s="15" t="s">
        <v>1701</v>
      </c>
      <c r="H953" s="15" t="s">
        <v>1704</v>
      </c>
      <c r="I953" s="13" t="s">
        <v>1780</v>
      </c>
      <c r="J953" s="2" t="s">
        <v>1732</v>
      </c>
      <c r="K953" s="13" t="s">
        <v>1738</v>
      </c>
      <c r="L953" s="20"/>
      <c r="M953" s="13" t="s">
        <v>1729</v>
      </c>
      <c r="N953" s="2" t="s">
        <v>1787</v>
      </c>
      <c r="O953" s="15" t="s">
        <v>1989</v>
      </c>
      <c r="P953" s="2" t="s">
        <v>1784</v>
      </c>
      <c r="Q953" s="19">
        <v>3</v>
      </c>
      <c r="R953" s="2" t="s">
        <v>1799</v>
      </c>
      <c r="S953" s="13" t="s">
        <v>1791</v>
      </c>
      <c r="T953" s="17">
        <v>25109</v>
      </c>
      <c r="U953" s="17">
        <v>36797</v>
      </c>
      <c r="V953" s="17">
        <v>41910</v>
      </c>
      <c r="W953" s="17" t="s">
        <v>1798</v>
      </c>
      <c r="X953" s="17" t="s">
        <v>1994</v>
      </c>
      <c r="Y953" s="13">
        <f ca="1">RANDBETWEEN(35000,65000)</f>
        <v>55014</v>
      </c>
      <c r="Z953" s="13">
        <f ca="1">RANDBETWEEN(0,3000)</f>
        <v>310</v>
      </c>
      <c r="AA953" s="30" t="str">
        <f t="shared" si="79"/>
        <v>Sales</v>
      </c>
    </row>
    <row r="954" spans="1:27" ht="14.4" x14ac:dyDescent="0.3">
      <c r="A954" s="13">
        <v>5042</v>
      </c>
      <c r="B954" s="13">
        <v>5042</v>
      </c>
      <c r="C954" s="13" t="s">
        <v>1209</v>
      </c>
      <c r="D954" s="13" t="s">
        <v>2032</v>
      </c>
      <c r="E954" s="13" t="str">
        <f t="shared" si="80"/>
        <v>Felicia.ia Henry@bnna.com</v>
      </c>
      <c r="F954" s="13" t="s">
        <v>1668</v>
      </c>
      <c r="G954" s="15" t="s">
        <v>1701</v>
      </c>
      <c r="H954" s="15" t="s">
        <v>1704</v>
      </c>
      <c r="I954" s="13" t="s">
        <v>1780</v>
      </c>
      <c r="J954" s="2" t="s">
        <v>1732</v>
      </c>
      <c r="K954" s="20" t="s">
        <v>1738</v>
      </c>
      <c r="M954" s="20" t="s">
        <v>1729</v>
      </c>
      <c r="N954" s="2" t="s">
        <v>1787</v>
      </c>
      <c r="O954" s="15" t="s">
        <v>1989</v>
      </c>
      <c r="P954" s="15" t="s">
        <v>1790</v>
      </c>
      <c r="Q954" s="19">
        <v>2</v>
      </c>
      <c r="R954" s="2" t="s">
        <v>1797</v>
      </c>
      <c r="S954" s="13" t="s">
        <v>1796</v>
      </c>
      <c r="T954" s="17">
        <v>20704</v>
      </c>
      <c r="U954" s="17">
        <v>29470</v>
      </c>
      <c r="V954" s="17">
        <v>41888</v>
      </c>
      <c r="W954" s="17" t="s">
        <v>1798</v>
      </c>
      <c r="X954" s="17" t="s">
        <v>1991</v>
      </c>
      <c r="Y954" s="13">
        <f ca="1">RANDBETWEEN(10000,40000)</f>
        <v>12516</v>
      </c>
      <c r="Z954" s="13">
        <v>0</v>
      </c>
      <c r="AA954" s="30" t="str">
        <f t="shared" si="79"/>
        <v>Sales</v>
      </c>
    </row>
    <row r="955" spans="1:27" ht="14.4" x14ac:dyDescent="0.3">
      <c r="A955" s="13">
        <v>5043</v>
      </c>
      <c r="B955" s="13">
        <v>5043</v>
      </c>
      <c r="C955" s="13" t="s">
        <v>81</v>
      </c>
      <c r="D955" s="13" t="s">
        <v>2032</v>
      </c>
      <c r="E955" s="13" t="str">
        <f t="shared" si="80"/>
        <v>Ava.chek@bnna.com</v>
      </c>
      <c r="F955" s="13" t="s">
        <v>1668</v>
      </c>
      <c r="G955" s="15" t="s">
        <v>1701</v>
      </c>
      <c r="H955" s="15" t="s">
        <v>1704</v>
      </c>
      <c r="I955" s="13" t="s">
        <v>1781</v>
      </c>
      <c r="J955" s="2" t="s">
        <v>1732</v>
      </c>
      <c r="K955" s="20" t="s">
        <v>1738</v>
      </c>
      <c r="L955" s="20"/>
      <c r="M955" s="20" t="s">
        <v>1729</v>
      </c>
      <c r="N955" s="2" t="s">
        <v>1787</v>
      </c>
      <c r="O955" s="15" t="s">
        <v>1989</v>
      </c>
      <c r="P955" s="15" t="s">
        <v>1790</v>
      </c>
      <c r="Q955" s="19">
        <v>2</v>
      </c>
      <c r="R955" s="2" t="s">
        <v>1797</v>
      </c>
      <c r="S955" s="13" t="s">
        <v>1794</v>
      </c>
      <c r="T955" s="17">
        <v>23542</v>
      </c>
      <c r="U955" s="17">
        <v>34864</v>
      </c>
      <c r="V955" s="17">
        <v>41804</v>
      </c>
      <c r="W955" s="17" t="s">
        <v>1798</v>
      </c>
      <c r="X955" s="17" t="s">
        <v>1993</v>
      </c>
      <c r="Y955" s="13">
        <f ca="1">RANDBETWEEN(10000,40000)</f>
        <v>21677</v>
      </c>
      <c r="Z955" s="13">
        <v>0</v>
      </c>
      <c r="AA955" s="30" t="str">
        <f t="shared" si="79"/>
        <v>Sales</v>
      </c>
    </row>
    <row r="956" spans="1:27" ht="14.4" x14ac:dyDescent="0.3">
      <c r="A956" s="13">
        <v>5044</v>
      </c>
      <c r="B956" s="13">
        <v>5044</v>
      </c>
      <c r="C956" s="13" t="s">
        <v>162</v>
      </c>
      <c r="D956" s="13" t="s">
        <v>2032</v>
      </c>
      <c r="E956" s="13" t="str">
        <f t="shared" si="80"/>
        <v>Anastasie.sie Thomas@bnna.com</v>
      </c>
      <c r="F956" s="13" t="s">
        <v>1668</v>
      </c>
      <c r="G956" s="15" t="s">
        <v>1701</v>
      </c>
      <c r="H956" s="15" t="s">
        <v>1704</v>
      </c>
      <c r="I956" s="13" t="s">
        <v>1781</v>
      </c>
      <c r="J956" s="2" t="s">
        <v>1732</v>
      </c>
      <c r="K956" s="20" t="s">
        <v>1773</v>
      </c>
      <c r="L956" s="7" t="s">
        <v>1769</v>
      </c>
      <c r="M956" s="20" t="s">
        <v>1769</v>
      </c>
      <c r="N956" s="2" t="s">
        <v>1787</v>
      </c>
      <c r="O956" s="15" t="s">
        <v>1989</v>
      </c>
      <c r="P956" s="15" t="s">
        <v>1790</v>
      </c>
      <c r="Q956" s="19">
        <v>2</v>
      </c>
      <c r="R956" s="2" t="s">
        <v>1797</v>
      </c>
      <c r="S956" s="13" t="s">
        <v>1795</v>
      </c>
      <c r="T956" s="17">
        <v>20753</v>
      </c>
      <c r="U956" s="17">
        <v>34632</v>
      </c>
      <c r="V956" s="17">
        <v>41937</v>
      </c>
      <c r="W956" s="17" t="s">
        <v>1798</v>
      </c>
      <c r="X956" s="17" t="s">
        <v>1993</v>
      </c>
      <c r="Y956" s="13">
        <f ca="1">RANDBETWEEN(10000,40000)</f>
        <v>17209</v>
      </c>
      <c r="Z956" s="13">
        <v>0</v>
      </c>
      <c r="AA956" s="30" t="str">
        <f t="shared" si="79"/>
        <v>Sales</v>
      </c>
    </row>
    <row r="957" spans="1:27" ht="14.4" x14ac:dyDescent="0.3">
      <c r="A957" s="13">
        <v>5045</v>
      </c>
      <c r="B957" s="13">
        <v>5045</v>
      </c>
      <c r="C957" s="13" t="s">
        <v>1223</v>
      </c>
      <c r="D957" s="13" t="s">
        <v>2032</v>
      </c>
      <c r="E957" s="13" t="str">
        <f t="shared" si="80"/>
        <v>Veda.lores@bnna.com</v>
      </c>
      <c r="F957" s="13" t="s">
        <v>1668</v>
      </c>
      <c r="G957" s="15" t="s">
        <v>1701</v>
      </c>
      <c r="H957" s="15" t="s">
        <v>1704</v>
      </c>
      <c r="I957" s="13" t="s">
        <v>1781</v>
      </c>
      <c r="J957" s="2" t="s">
        <v>1732</v>
      </c>
      <c r="K957" s="20" t="s">
        <v>1773</v>
      </c>
      <c r="L957" s="7" t="s">
        <v>1769</v>
      </c>
      <c r="M957" s="20" t="s">
        <v>1769</v>
      </c>
      <c r="N957" s="2" t="s">
        <v>1787</v>
      </c>
      <c r="O957" s="15" t="s">
        <v>1989</v>
      </c>
      <c r="P957" s="15" t="s">
        <v>1790</v>
      </c>
      <c r="Q957" s="19">
        <v>2</v>
      </c>
      <c r="R957" s="2" t="s">
        <v>1800</v>
      </c>
      <c r="S957" s="13" t="s">
        <v>1796</v>
      </c>
      <c r="T957" s="17">
        <v>30662</v>
      </c>
      <c r="U957" s="17">
        <v>41620</v>
      </c>
      <c r="V957" s="17">
        <v>41985</v>
      </c>
      <c r="W957" s="17" t="s">
        <v>1798</v>
      </c>
      <c r="X957" s="17" t="s">
        <v>1994</v>
      </c>
      <c r="Y957" s="13">
        <f ca="1">RANDBETWEEN(10000,40000)</f>
        <v>12844</v>
      </c>
      <c r="Z957" s="13">
        <v>0</v>
      </c>
      <c r="AA957" s="30" t="str">
        <f t="shared" si="79"/>
        <v>Sales</v>
      </c>
    </row>
    <row r="958" spans="1:27" ht="43.2" x14ac:dyDescent="0.3">
      <c r="A958" s="13">
        <v>5046</v>
      </c>
      <c r="B958" s="13">
        <v>5046</v>
      </c>
      <c r="C958" s="20" t="s">
        <v>487</v>
      </c>
      <c r="D958" s="13" t="s">
        <v>2032</v>
      </c>
      <c r="E958" s="13" t="str">
        <f t="shared" si="80"/>
        <v>Izabel.l Costa@bnna.com</v>
      </c>
      <c r="F958" s="13" t="s">
        <v>1667</v>
      </c>
      <c r="G958" s="15" t="s">
        <v>1701</v>
      </c>
      <c r="H958" s="15" t="s">
        <v>1704</v>
      </c>
      <c r="I958" s="13" t="s">
        <v>1781</v>
      </c>
      <c r="J958" s="2" t="s">
        <v>1735</v>
      </c>
      <c r="K958" s="13" t="s">
        <v>1736</v>
      </c>
      <c r="L958" s="7" t="s">
        <v>1899</v>
      </c>
      <c r="M958" s="13" t="s">
        <v>1727</v>
      </c>
      <c r="N958" s="2" t="s">
        <v>1787</v>
      </c>
      <c r="O958" s="15" t="s">
        <v>1989</v>
      </c>
      <c r="P958" s="15" t="s">
        <v>1790</v>
      </c>
      <c r="Q958" s="19">
        <v>2</v>
      </c>
      <c r="R958" s="2" t="s">
        <v>1785</v>
      </c>
      <c r="S958" s="13" t="s">
        <v>1792</v>
      </c>
      <c r="T958" s="17">
        <v>29857</v>
      </c>
      <c r="U958" s="17">
        <v>38988</v>
      </c>
      <c r="V958" s="17">
        <v>41910</v>
      </c>
      <c r="W958" s="17" t="s">
        <v>1798</v>
      </c>
      <c r="X958" s="17" t="s">
        <v>1994</v>
      </c>
      <c r="Y958" s="13">
        <f ca="1">RANDBETWEEN(10000,40000)</f>
        <v>27739</v>
      </c>
      <c r="Z958" s="13">
        <v>0</v>
      </c>
      <c r="AA958" s="30" t="str">
        <f t="shared" si="79"/>
        <v>Sales</v>
      </c>
    </row>
    <row r="959" spans="1:27" ht="43.2" x14ac:dyDescent="0.3">
      <c r="A959" s="13">
        <v>5047</v>
      </c>
      <c r="B959" s="13">
        <v>5047</v>
      </c>
      <c r="C959" s="1" t="s">
        <v>1491</v>
      </c>
      <c r="D959" s="13" t="s">
        <v>2032</v>
      </c>
      <c r="E959" s="13" t="str">
        <f t="shared" si="80"/>
        <v>Beau.ntine@bnna.com</v>
      </c>
      <c r="F959" s="13" t="s">
        <v>1667</v>
      </c>
      <c r="G959" s="15" t="s">
        <v>1701</v>
      </c>
      <c r="H959" s="15" t="s">
        <v>1704</v>
      </c>
      <c r="I959" s="13" t="s">
        <v>1781</v>
      </c>
      <c r="J959" s="2" t="s">
        <v>1735</v>
      </c>
      <c r="K959" s="13" t="s">
        <v>1736</v>
      </c>
      <c r="L959" s="7" t="s">
        <v>1899</v>
      </c>
      <c r="M959" s="13" t="s">
        <v>1727</v>
      </c>
      <c r="N959" s="2" t="s">
        <v>1787</v>
      </c>
      <c r="O959" s="15" t="s">
        <v>1989</v>
      </c>
      <c r="P959" s="2" t="s">
        <v>1784</v>
      </c>
      <c r="Q959" s="19">
        <v>3</v>
      </c>
      <c r="R959" s="2" t="s">
        <v>1785</v>
      </c>
      <c r="S959" s="13" t="s">
        <v>1792</v>
      </c>
      <c r="T959" s="17">
        <v>26948</v>
      </c>
      <c r="U959" s="17">
        <v>34253</v>
      </c>
      <c r="V959" s="17">
        <v>41923</v>
      </c>
      <c r="W959" s="17" t="s">
        <v>1798</v>
      </c>
      <c r="X959" s="17" t="s">
        <v>1991</v>
      </c>
      <c r="Y959" s="13">
        <f ca="1">RANDBETWEEN(35000,65000)</f>
        <v>37725</v>
      </c>
      <c r="Z959" s="13">
        <f ca="1">RANDBETWEEN(0,3000)</f>
        <v>2009</v>
      </c>
      <c r="AA959" s="30" t="str">
        <f t="shared" si="79"/>
        <v>Sales</v>
      </c>
    </row>
    <row r="960" spans="1:27" ht="43.2" x14ac:dyDescent="0.3">
      <c r="A960" s="13">
        <v>5048</v>
      </c>
      <c r="B960" s="13">
        <v>5048</v>
      </c>
      <c r="C960" s="1" t="s">
        <v>1654</v>
      </c>
      <c r="D960" s="13" t="s">
        <v>2032</v>
      </c>
      <c r="E960" s="13" t="str">
        <f t="shared" si="80"/>
        <v>Amity.y Holt@bnna.com</v>
      </c>
      <c r="F960" s="13" t="s">
        <v>1668</v>
      </c>
      <c r="G960" s="15" t="s">
        <v>1701</v>
      </c>
      <c r="H960" s="15" t="s">
        <v>1704</v>
      </c>
      <c r="I960" s="13" t="s">
        <v>1781</v>
      </c>
      <c r="J960" s="2" t="s">
        <v>1735</v>
      </c>
      <c r="K960" s="13" t="s">
        <v>1737</v>
      </c>
      <c r="L960" s="7" t="s">
        <v>1912</v>
      </c>
      <c r="M960" s="13" t="s">
        <v>1728</v>
      </c>
      <c r="N960" s="2" t="s">
        <v>1787</v>
      </c>
      <c r="O960" s="15" t="s">
        <v>1989</v>
      </c>
      <c r="P960" s="2" t="s">
        <v>1784</v>
      </c>
      <c r="Q960" s="19">
        <v>3</v>
      </c>
      <c r="R960" s="2" t="s">
        <v>1797</v>
      </c>
      <c r="S960" s="13" t="s">
        <v>1794</v>
      </c>
      <c r="T960" s="17">
        <v>27081</v>
      </c>
      <c r="U960" s="17">
        <v>40595</v>
      </c>
      <c r="V960" s="17">
        <v>41691</v>
      </c>
      <c r="W960" s="17" t="s">
        <v>1798</v>
      </c>
      <c r="X960" s="17" t="s">
        <v>1993</v>
      </c>
      <c r="Y960" s="13">
        <f ca="1">RANDBETWEEN(35000,65000)</f>
        <v>51310</v>
      </c>
      <c r="Z960" s="13">
        <f ca="1">RANDBETWEEN(0,3000)</f>
        <v>1066</v>
      </c>
      <c r="AA960" s="30" t="str">
        <f t="shared" si="79"/>
        <v>Sales</v>
      </c>
    </row>
    <row r="961" spans="1:27" ht="14.4" x14ac:dyDescent="0.3">
      <c r="A961" s="13">
        <v>5049</v>
      </c>
      <c r="B961" s="13">
        <v>5049</v>
      </c>
      <c r="C961" s="1" t="s">
        <v>1093</v>
      </c>
      <c r="D961" s="13" t="s">
        <v>2032</v>
      </c>
      <c r="E961" s="13" t="str">
        <f t="shared" si="80"/>
        <v>Rashad.d Lucas@bnna.com</v>
      </c>
      <c r="F961" s="13" t="s">
        <v>1667</v>
      </c>
      <c r="G961" s="15" t="s">
        <v>1701</v>
      </c>
      <c r="H961" s="2" t="s">
        <v>1705</v>
      </c>
      <c r="I961" s="13" t="s">
        <v>1758</v>
      </c>
      <c r="J961" s="2" t="s">
        <v>1732</v>
      </c>
      <c r="K961" s="13" t="s">
        <v>1774</v>
      </c>
      <c r="M961" s="13" t="s">
        <v>1768</v>
      </c>
      <c r="N961" s="2" t="s">
        <v>1787</v>
      </c>
      <c r="O961" s="15" t="s">
        <v>1989</v>
      </c>
      <c r="P961" s="2" t="s">
        <v>1784</v>
      </c>
      <c r="Q961" s="19">
        <v>3</v>
      </c>
      <c r="R961" s="2" t="s">
        <v>1797</v>
      </c>
      <c r="S961" s="13" t="s">
        <v>1796</v>
      </c>
      <c r="T961" s="17">
        <v>27948</v>
      </c>
      <c r="U961" s="17">
        <v>41462</v>
      </c>
      <c r="V961" s="17">
        <v>41827</v>
      </c>
      <c r="W961" s="17" t="s">
        <v>1798</v>
      </c>
      <c r="X961" s="17" t="s">
        <v>1995</v>
      </c>
      <c r="Y961" s="13">
        <f ca="1">RANDBETWEEN(35000,65000)</f>
        <v>36914</v>
      </c>
      <c r="Z961" s="13">
        <f ca="1">RANDBETWEEN(0,3000)</f>
        <v>2313</v>
      </c>
      <c r="AA961" s="30" t="str">
        <f t="shared" si="79"/>
        <v>Sales</v>
      </c>
    </row>
    <row r="962" spans="1:27" ht="14.4" x14ac:dyDescent="0.3">
      <c r="A962" s="13">
        <v>5050</v>
      </c>
      <c r="B962" s="13">
        <v>5050</v>
      </c>
      <c r="C962" s="1" t="s">
        <v>1424</v>
      </c>
      <c r="D962" s="13" t="s">
        <v>2032</v>
      </c>
      <c r="E962" s="13" t="str">
        <f t="shared" si="80"/>
        <v>McKenzie.Singleton@bnna.com</v>
      </c>
      <c r="F962" s="13" t="s">
        <v>1668</v>
      </c>
      <c r="G962" s="15" t="s">
        <v>1701</v>
      </c>
      <c r="H962" s="2" t="s">
        <v>1705</v>
      </c>
      <c r="I962" s="13" t="s">
        <v>1758</v>
      </c>
      <c r="J962" s="2" t="s">
        <v>1732</v>
      </c>
      <c r="K962" s="13" t="s">
        <v>1774</v>
      </c>
      <c r="M962" s="13" t="s">
        <v>1768</v>
      </c>
      <c r="N962" s="2" t="s">
        <v>1787</v>
      </c>
      <c r="O962" s="15" t="s">
        <v>1989</v>
      </c>
      <c r="P962" s="2" t="s">
        <v>1784</v>
      </c>
      <c r="Q962" s="19">
        <v>3</v>
      </c>
      <c r="R962" s="2" t="s">
        <v>1797</v>
      </c>
      <c r="S962" s="13" t="s">
        <v>1795</v>
      </c>
      <c r="T962" s="17">
        <v>21656</v>
      </c>
      <c r="U962" s="17">
        <v>33710</v>
      </c>
      <c r="V962" s="17">
        <v>41745</v>
      </c>
      <c r="W962" s="17" t="s">
        <v>1798</v>
      </c>
      <c r="X962" s="17" t="s">
        <v>1995</v>
      </c>
      <c r="Y962" s="13">
        <f ca="1">RANDBETWEEN(35000,65000)</f>
        <v>47486</v>
      </c>
      <c r="Z962" s="13">
        <f ca="1">RANDBETWEEN(0,3000)</f>
        <v>2948</v>
      </c>
      <c r="AA962" s="30" t="str">
        <f t="shared" si="79"/>
        <v>Sales</v>
      </c>
    </row>
    <row r="963" spans="1:27" ht="14.4" x14ac:dyDescent="0.3">
      <c r="A963" s="13">
        <v>5051</v>
      </c>
      <c r="B963" s="13">
        <v>5051</v>
      </c>
      <c r="C963" s="1" t="s">
        <v>1601</v>
      </c>
      <c r="D963" s="13" t="s">
        <v>2032</v>
      </c>
      <c r="E963" s="13" t="str">
        <f t="shared" si="80"/>
        <v>Oprah. Weeks@bnna.com</v>
      </c>
      <c r="F963" s="13" t="s">
        <v>1668</v>
      </c>
      <c r="G963" s="15" t="s">
        <v>1701</v>
      </c>
      <c r="H963" s="15" t="s">
        <v>1706</v>
      </c>
      <c r="I963" s="20" t="s">
        <v>1757</v>
      </c>
      <c r="J963" s="2" t="s">
        <v>1732</v>
      </c>
      <c r="K963" s="13" t="s">
        <v>1733</v>
      </c>
      <c r="L963" s="2" t="s">
        <v>1734</v>
      </c>
      <c r="M963" s="13" t="s">
        <v>1726</v>
      </c>
      <c r="N963" s="2" t="s">
        <v>1788</v>
      </c>
      <c r="O963" s="15" t="s">
        <v>1798</v>
      </c>
      <c r="P963" s="2" t="s">
        <v>1784</v>
      </c>
      <c r="Q963" s="19">
        <v>6</v>
      </c>
      <c r="R963" s="2" t="s">
        <v>1797</v>
      </c>
      <c r="S963" s="13" t="s">
        <v>1792</v>
      </c>
      <c r="T963" s="17">
        <v>20021</v>
      </c>
      <c r="U963" s="17">
        <v>35362</v>
      </c>
      <c r="V963" s="17">
        <v>41936</v>
      </c>
      <c r="W963" s="17" t="s">
        <v>1798</v>
      </c>
      <c r="X963" s="17" t="s">
        <v>1995</v>
      </c>
      <c r="Y963" s="13">
        <f ca="1">RANDBETWEEN(75000,125000)</f>
        <v>121402</v>
      </c>
      <c r="Z963" s="13">
        <f ca="1">RANDBETWEEN(5000,25000)</f>
        <v>19785</v>
      </c>
      <c r="AA963" s="30" t="str">
        <f t="shared" ref="AA963:AA1026" si="84">G963</f>
        <v>Sales</v>
      </c>
    </row>
    <row r="964" spans="1:27" ht="14.4" x14ac:dyDescent="0.3">
      <c r="A964" s="13">
        <v>5052</v>
      </c>
      <c r="B964" s="13">
        <v>5052</v>
      </c>
      <c r="C964" s="13" t="s">
        <v>392</v>
      </c>
      <c r="D964" s="13" t="s">
        <v>2032</v>
      </c>
      <c r="E964" s="13" t="str">
        <f t="shared" ref="E964:E1027" si="85">LEFT(C964,FIND(" ",C964)-1)&amp;"."&amp;RIGHT(C964,FIND(" ",C964))&amp;"@bnna.com"</f>
        <v>Ellen. Braun@bnna.com</v>
      </c>
      <c r="F964" s="13" t="s">
        <v>1668</v>
      </c>
      <c r="G964" s="15" t="s">
        <v>1701</v>
      </c>
      <c r="H964" s="15" t="s">
        <v>1706</v>
      </c>
      <c r="I964" s="13" t="s">
        <v>1758</v>
      </c>
      <c r="J964" s="2" t="s">
        <v>1732</v>
      </c>
      <c r="K964" s="13" t="s">
        <v>1733</v>
      </c>
      <c r="L964" s="2" t="s">
        <v>1734</v>
      </c>
      <c r="M964" s="13" t="s">
        <v>1726</v>
      </c>
      <c r="N964" s="2" t="s">
        <v>1787</v>
      </c>
      <c r="O964" s="15" t="s">
        <v>1989</v>
      </c>
      <c r="P964" s="2" t="s">
        <v>1784</v>
      </c>
      <c r="Q964" s="19">
        <v>3</v>
      </c>
      <c r="R964" s="2" t="s">
        <v>1797</v>
      </c>
      <c r="S964" s="13" t="s">
        <v>1795</v>
      </c>
      <c r="T964" s="17">
        <v>24445</v>
      </c>
      <c r="U964" s="17">
        <v>36133</v>
      </c>
      <c r="V964" s="17">
        <v>41977</v>
      </c>
      <c r="W964" s="17" t="s">
        <v>1798</v>
      </c>
      <c r="X964" s="17" t="s">
        <v>1995</v>
      </c>
      <c r="Y964" s="13">
        <f t="shared" ref="Y964:Y969" ca="1" si="86">RANDBETWEEN(35000,65000)</f>
        <v>41653</v>
      </c>
      <c r="Z964" s="13">
        <f t="shared" ref="Z964:Z969" ca="1" si="87">RANDBETWEEN(0,3000)</f>
        <v>1365</v>
      </c>
      <c r="AA964" s="30" t="str">
        <f t="shared" si="84"/>
        <v>Sales</v>
      </c>
    </row>
    <row r="965" spans="1:27" ht="14.4" x14ac:dyDescent="0.3">
      <c r="A965" s="13">
        <v>5053</v>
      </c>
      <c r="B965" s="13">
        <v>5053</v>
      </c>
      <c r="C965" s="13" t="s">
        <v>749</v>
      </c>
      <c r="D965" s="13" t="s">
        <v>2032</v>
      </c>
      <c r="E965" s="13" t="str">
        <f t="shared" si="85"/>
        <v>Yvette.Lattrez@bnna.com</v>
      </c>
      <c r="F965" s="13" t="s">
        <v>1668</v>
      </c>
      <c r="G965" s="15" t="s">
        <v>1701</v>
      </c>
      <c r="H965" s="15" t="s">
        <v>1706</v>
      </c>
      <c r="I965" s="13" t="s">
        <v>1758</v>
      </c>
      <c r="J965" s="2" t="s">
        <v>1732</v>
      </c>
      <c r="K965" s="13" t="s">
        <v>1733</v>
      </c>
      <c r="L965" s="2" t="s">
        <v>1734</v>
      </c>
      <c r="M965" s="13" t="s">
        <v>1726</v>
      </c>
      <c r="N965" s="2" t="s">
        <v>1787</v>
      </c>
      <c r="O965" s="15" t="s">
        <v>1989</v>
      </c>
      <c r="P965" s="2" t="s">
        <v>1784</v>
      </c>
      <c r="Q965" s="19">
        <v>3</v>
      </c>
      <c r="R965" s="2" t="s">
        <v>1797</v>
      </c>
      <c r="S965" s="13" t="s">
        <v>1792</v>
      </c>
      <c r="T965" s="17">
        <v>33173</v>
      </c>
      <c r="U965" s="17">
        <v>41574</v>
      </c>
      <c r="V965" s="17">
        <v>41939</v>
      </c>
      <c r="W965" s="17" t="s">
        <v>1798</v>
      </c>
      <c r="X965" s="17" t="s">
        <v>1995</v>
      </c>
      <c r="Y965" s="13">
        <f t="shared" ca="1" si="86"/>
        <v>40964</v>
      </c>
      <c r="Z965" s="13">
        <f t="shared" ca="1" si="87"/>
        <v>178</v>
      </c>
      <c r="AA965" s="30" t="str">
        <f t="shared" si="84"/>
        <v>Sales</v>
      </c>
    </row>
    <row r="966" spans="1:27" ht="14.4" x14ac:dyDescent="0.3">
      <c r="A966" s="13">
        <v>5054</v>
      </c>
      <c r="B966" s="13">
        <v>5054</v>
      </c>
      <c r="C966" s="13" t="s">
        <v>59</v>
      </c>
      <c r="D966" s="13" t="s">
        <v>2032</v>
      </c>
      <c r="E966" s="13" t="str">
        <f t="shared" si="85"/>
        <v>Mariola. Kwarski@bnna.com</v>
      </c>
      <c r="F966" s="13" t="s">
        <v>1668</v>
      </c>
      <c r="G966" s="15" t="s">
        <v>1701</v>
      </c>
      <c r="H966" s="15" t="s">
        <v>1706</v>
      </c>
      <c r="I966" s="13" t="s">
        <v>1758</v>
      </c>
      <c r="J966" s="2" t="s">
        <v>1732</v>
      </c>
      <c r="K966" s="13" t="s">
        <v>1733</v>
      </c>
      <c r="L966" s="2" t="s">
        <v>1734</v>
      </c>
      <c r="M966" s="13" t="s">
        <v>1726</v>
      </c>
      <c r="N966" s="2" t="s">
        <v>1787</v>
      </c>
      <c r="O966" s="15" t="s">
        <v>1989</v>
      </c>
      <c r="P966" s="2" t="s">
        <v>1784</v>
      </c>
      <c r="Q966" s="19">
        <v>3</v>
      </c>
      <c r="R966" s="2" t="s">
        <v>1799</v>
      </c>
      <c r="S966" s="13" t="s">
        <v>1793</v>
      </c>
      <c r="T966" s="17">
        <v>27849</v>
      </c>
      <c r="U966" s="17">
        <v>41363</v>
      </c>
      <c r="V966" s="17">
        <v>41728</v>
      </c>
      <c r="W966" s="17" t="s">
        <v>1798</v>
      </c>
      <c r="X966" s="17" t="s">
        <v>1995</v>
      </c>
      <c r="Y966" s="13">
        <f t="shared" ca="1" si="86"/>
        <v>53964</v>
      </c>
      <c r="Z966" s="13">
        <f t="shared" ca="1" si="87"/>
        <v>1877</v>
      </c>
      <c r="AA966" s="30" t="str">
        <f t="shared" si="84"/>
        <v>Sales</v>
      </c>
    </row>
    <row r="967" spans="1:27" ht="14.4" x14ac:dyDescent="0.3">
      <c r="A967" s="13">
        <v>5055</v>
      </c>
      <c r="B967" s="13">
        <v>5055</v>
      </c>
      <c r="C967" s="13" t="s">
        <v>1261</v>
      </c>
      <c r="D967" s="13" t="s">
        <v>2032</v>
      </c>
      <c r="E967" s="13" t="str">
        <f t="shared" si="85"/>
        <v>Rhea.nyder@bnna.com</v>
      </c>
      <c r="F967" s="13" t="s">
        <v>1668</v>
      </c>
      <c r="G967" s="15" t="s">
        <v>1701</v>
      </c>
      <c r="H967" s="15" t="s">
        <v>1706</v>
      </c>
      <c r="I967" s="13" t="s">
        <v>1758</v>
      </c>
      <c r="J967" s="2" t="s">
        <v>1732</v>
      </c>
      <c r="K967" s="13" t="s">
        <v>1733</v>
      </c>
      <c r="L967" s="2" t="s">
        <v>1734</v>
      </c>
      <c r="M967" s="13" t="s">
        <v>1726</v>
      </c>
      <c r="N967" s="2" t="s">
        <v>1787</v>
      </c>
      <c r="O967" s="15" t="s">
        <v>1989</v>
      </c>
      <c r="P967" s="2" t="s">
        <v>1784</v>
      </c>
      <c r="Q967" s="19">
        <v>3</v>
      </c>
      <c r="R967" s="2" t="s">
        <v>1799</v>
      </c>
      <c r="S967" s="13" t="s">
        <v>1795</v>
      </c>
      <c r="T967" s="17">
        <v>27429</v>
      </c>
      <c r="U967" s="17">
        <v>41674</v>
      </c>
      <c r="V967" s="17">
        <v>41674</v>
      </c>
      <c r="W967" s="17" t="s">
        <v>1798</v>
      </c>
      <c r="X967" s="17" t="s">
        <v>1991</v>
      </c>
      <c r="Y967" s="13">
        <f t="shared" ca="1" si="86"/>
        <v>38169</v>
      </c>
      <c r="Z967" s="13">
        <f t="shared" ca="1" si="87"/>
        <v>240</v>
      </c>
      <c r="AA967" s="30" t="str">
        <f t="shared" si="84"/>
        <v>Sales</v>
      </c>
    </row>
    <row r="968" spans="1:27" ht="14.4" x14ac:dyDescent="0.3">
      <c r="A968" s="13">
        <v>5056</v>
      </c>
      <c r="B968" s="13">
        <v>5056</v>
      </c>
      <c r="C968" s="1" t="s">
        <v>811</v>
      </c>
      <c r="D968" s="13" t="s">
        <v>2032</v>
      </c>
      <c r="E968" s="13" t="str">
        <f t="shared" si="85"/>
        <v>Callum. Harvey@bnna.com</v>
      </c>
      <c r="F968" s="13" t="s">
        <v>1667</v>
      </c>
      <c r="G968" s="15" t="s">
        <v>1701</v>
      </c>
      <c r="H968" s="15" t="s">
        <v>1706</v>
      </c>
      <c r="I968" s="13" t="s">
        <v>1758</v>
      </c>
      <c r="J968" s="2" t="s">
        <v>1732</v>
      </c>
      <c r="K968" s="13" t="s">
        <v>1733</v>
      </c>
      <c r="L968" s="2" t="s">
        <v>1734</v>
      </c>
      <c r="M968" s="13" t="s">
        <v>1726</v>
      </c>
      <c r="N968" s="2" t="s">
        <v>1787</v>
      </c>
      <c r="O968" s="15" t="s">
        <v>1989</v>
      </c>
      <c r="P968" s="2" t="s">
        <v>1784</v>
      </c>
      <c r="Q968" s="19">
        <v>3</v>
      </c>
      <c r="R968" s="2" t="s">
        <v>1799</v>
      </c>
      <c r="S968" s="13" t="s">
        <v>1791</v>
      </c>
      <c r="T968" s="17">
        <v>32853</v>
      </c>
      <c r="U968" s="17">
        <v>40523</v>
      </c>
      <c r="V968" s="17">
        <v>41984</v>
      </c>
      <c r="W968" s="17" t="s">
        <v>1989</v>
      </c>
      <c r="X968" s="17" t="s">
        <v>1994</v>
      </c>
      <c r="Y968" s="13">
        <f t="shared" ca="1" si="86"/>
        <v>36321</v>
      </c>
      <c r="Z968" s="13">
        <f t="shared" ca="1" si="87"/>
        <v>951</v>
      </c>
      <c r="AA968" s="30" t="str">
        <f t="shared" si="84"/>
        <v>Sales</v>
      </c>
    </row>
    <row r="969" spans="1:27" ht="14.4" x14ac:dyDescent="0.3">
      <c r="A969" s="13">
        <v>5057</v>
      </c>
      <c r="B969" s="13">
        <v>5057</v>
      </c>
      <c r="C969" s="13" t="s">
        <v>1262</v>
      </c>
      <c r="D969" s="13" t="s">
        <v>2032</v>
      </c>
      <c r="E969" s="13" t="str">
        <f t="shared" si="85"/>
        <v>Inga.herty@bnna.com</v>
      </c>
      <c r="F969" s="13" t="s">
        <v>1668</v>
      </c>
      <c r="G969" s="15" t="s">
        <v>1701</v>
      </c>
      <c r="H969" s="15" t="s">
        <v>1706</v>
      </c>
      <c r="I969" s="20" t="s">
        <v>1758</v>
      </c>
      <c r="J969" s="2" t="s">
        <v>1732</v>
      </c>
      <c r="K969" s="13" t="s">
        <v>1733</v>
      </c>
      <c r="L969" s="2" t="s">
        <v>1734</v>
      </c>
      <c r="M969" s="13" t="s">
        <v>1726</v>
      </c>
      <c r="N969" s="2" t="s">
        <v>1787</v>
      </c>
      <c r="O969" s="15" t="s">
        <v>1989</v>
      </c>
      <c r="P969" s="2" t="s">
        <v>1784</v>
      </c>
      <c r="Q969" s="19">
        <v>3</v>
      </c>
      <c r="R969" s="2" t="s">
        <v>1797</v>
      </c>
      <c r="S969" s="13" t="s">
        <v>1793</v>
      </c>
      <c r="T969" s="17">
        <v>27755</v>
      </c>
      <c r="U969" s="17">
        <v>41635</v>
      </c>
      <c r="V969" s="17">
        <v>42000</v>
      </c>
      <c r="W969" s="17" t="s">
        <v>1798</v>
      </c>
      <c r="X969" s="17" t="s">
        <v>1991</v>
      </c>
      <c r="Y969" s="13">
        <f t="shared" ca="1" si="86"/>
        <v>63422</v>
      </c>
      <c r="Z969" s="13">
        <f t="shared" ca="1" si="87"/>
        <v>648</v>
      </c>
      <c r="AA969" s="30" t="str">
        <f t="shared" si="84"/>
        <v>Sales</v>
      </c>
    </row>
    <row r="970" spans="1:27" ht="14.4" x14ac:dyDescent="0.3">
      <c r="A970" s="12">
        <v>5500</v>
      </c>
      <c r="B970" s="13">
        <v>5500</v>
      </c>
      <c r="C970" s="5" t="s">
        <v>1956</v>
      </c>
      <c r="D970" s="13" t="s">
        <v>2032</v>
      </c>
      <c r="E970" s="13" t="str">
        <f t="shared" si="85"/>
        <v>Juliet.et Ware@bnna.com</v>
      </c>
      <c r="F970" s="13" t="s">
        <v>1668</v>
      </c>
      <c r="G970" s="15" t="s">
        <v>1701</v>
      </c>
      <c r="H970" s="15" t="s">
        <v>2037</v>
      </c>
      <c r="I970" s="13" t="s">
        <v>1988</v>
      </c>
      <c r="J970" s="2" t="s">
        <v>2033</v>
      </c>
      <c r="K970" s="13" t="s">
        <v>1731</v>
      </c>
      <c r="L970" s="2" t="s">
        <v>1730</v>
      </c>
      <c r="M970" s="13" t="s">
        <v>1725</v>
      </c>
      <c r="N970" s="2" t="s">
        <v>1786</v>
      </c>
      <c r="O970" s="15" t="s">
        <v>1798</v>
      </c>
      <c r="P970" s="2" t="s">
        <v>1784</v>
      </c>
      <c r="Q970" s="19">
        <v>8</v>
      </c>
      <c r="R970" s="2" t="s">
        <v>1797</v>
      </c>
      <c r="S970" s="13" t="s">
        <v>1793</v>
      </c>
      <c r="T970" s="17">
        <v>27573</v>
      </c>
      <c r="U970" s="17">
        <v>41818</v>
      </c>
      <c r="V970" s="17">
        <v>41818</v>
      </c>
      <c r="W970" s="17" t="s">
        <v>1798</v>
      </c>
      <c r="X970" s="17" t="s">
        <v>1994</v>
      </c>
      <c r="Y970" s="13">
        <f ca="1">RANDBETWEEN(125000,250000)</f>
        <v>168214</v>
      </c>
      <c r="Z970" s="13">
        <f ca="1">RANDBETWEEN(40000,100000)</f>
        <v>67015</v>
      </c>
      <c r="AA970" s="30" t="str">
        <f t="shared" si="84"/>
        <v>Sales</v>
      </c>
    </row>
    <row r="971" spans="1:27" ht="14.4" x14ac:dyDescent="0.3">
      <c r="A971" s="12">
        <v>5501</v>
      </c>
      <c r="B971" s="13">
        <v>5501</v>
      </c>
      <c r="C971" s="6" t="s">
        <v>1957</v>
      </c>
      <c r="D971" s="13" t="s">
        <v>2032</v>
      </c>
      <c r="E971" s="13" t="str">
        <f t="shared" si="85"/>
        <v>Sonia.ngland@bnna.com</v>
      </c>
      <c r="F971" s="6" t="s">
        <v>1668</v>
      </c>
      <c r="G971" s="15" t="s">
        <v>1701</v>
      </c>
      <c r="H971" s="15" t="s">
        <v>2037</v>
      </c>
      <c r="I971" s="13" t="s">
        <v>2038</v>
      </c>
      <c r="J971" s="2" t="s">
        <v>2033</v>
      </c>
      <c r="K971" s="13" t="s">
        <v>1731</v>
      </c>
      <c r="L971" s="2" t="s">
        <v>1730</v>
      </c>
      <c r="M971" s="13" t="s">
        <v>1725</v>
      </c>
      <c r="N971" s="2" t="s">
        <v>1788</v>
      </c>
      <c r="O971" s="15" t="s">
        <v>1798</v>
      </c>
      <c r="P971" s="2" t="s">
        <v>1784</v>
      </c>
      <c r="Q971" s="19">
        <v>7</v>
      </c>
      <c r="R971" s="15" t="s">
        <v>1785</v>
      </c>
      <c r="S971" s="13" t="s">
        <v>1795</v>
      </c>
      <c r="T971" s="17">
        <v>21940</v>
      </c>
      <c r="U971" s="17">
        <v>35455</v>
      </c>
      <c r="V971" s="17">
        <v>41664</v>
      </c>
      <c r="W971" s="17" t="s">
        <v>1798</v>
      </c>
      <c r="X971" s="17" t="s">
        <v>1994</v>
      </c>
      <c r="Y971" s="13">
        <f ca="1">RANDBETWEEN(75000,150000)</f>
        <v>149789</v>
      </c>
      <c r="Z971" s="13">
        <f ca="1">RANDBETWEEN(10000,25000)</f>
        <v>24533</v>
      </c>
      <c r="AA971" s="30" t="str">
        <f t="shared" si="84"/>
        <v>Sales</v>
      </c>
    </row>
    <row r="972" spans="1:27" ht="14.4" x14ac:dyDescent="0.3">
      <c r="A972" s="12">
        <v>5502</v>
      </c>
      <c r="B972" s="13">
        <v>5502</v>
      </c>
      <c r="C972" s="6" t="s">
        <v>1958</v>
      </c>
      <c r="D972" s="13" t="s">
        <v>2032</v>
      </c>
      <c r="E972" s="13" t="str">
        <f t="shared" si="85"/>
        <v>Petra.a Rush@bnna.com</v>
      </c>
      <c r="F972" s="6" t="s">
        <v>1668</v>
      </c>
      <c r="G972" s="15" t="s">
        <v>1701</v>
      </c>
      <c r="H972" s="15" t="s">
        <v>2037</v>
      </c>
      <c r="I972" s="13" t="s">
        <v>1953</v>
      </c>
      <c r="J972" s="2" t="s">
        <v>2033</v>
      </c>
      <c r="K972" s="13" t="s">
        <v>1731</v>
      </c>
      <c r="L972" s="2" t="s">
        <v>1730</v>
      </c>
      <c r="M972" s="13" t="s">
        <v>1725</v>
      </c>
      <c r="N972" s="2" t="s">
        <v>1787</v>
      </c>
      <c r="O972" s="15" t="s">
        <v>1989</v>
      </c>
      <c r="P972" s="2" t="s">
        <v>1784</v>
      </c>
      <c r="Q972" s="19">
        <v>3</v>
      </c>
      <c r="R972" s="2" t="s">
        <v>1799</v>
      </c>
      <c r="S972" s="13" t="s">
        <v>1795</v>
      </c>
      <c r="T972" s="17">
        <v>23930</v>
      </c>
      <c r="U972" s="17">
        <v>39270</v>
      </c>
      <c r="V972" s="17">
        <v>41827</v>
      </c>
      <c r="W972" s="17" t="s">
        <v>1798</v>
      </c>
      <c r="X972" s="17" t="s">
        <v>1991</v>
      </c>
      <c r="Y972" s="13">
        <f ca="1">RANDBETWEEN(35000,65000)</f>
        <v>44269</v>
      </c>
      <c r="Z972" s="13">
        <f ca="1">RANDBETWEEN(0,3000)</f>
        <v>2906</v>
      </c>
      <c r="AA972" s="30" t="str">
        <f t="shared" si="84"/>
        <v>Sales</v>
      </c>
    </row>
    <row r="973" spans="1:27" ht="14.4" x14ac:dyDescent="0.3">
      <c r="A973" s="12">
        <v>5503</v>
      </c>
      <c r="B973" s="13">
        <v>5503</v>
      </c>
      <c r="C973" s="6" t="s">
        <v>1959</v>
      </c>
      <c r="D973" s="13" t="s">
        <v>2032</v>
      </c>
      <c r="E973" s="13" t="str">
        <f t="shared" si="85"/>
        <v>Zeph.pence@bnna.com</v>
      </c>
      <c r="F973" s="6" t="s">
        <v>1667</v>
      </c>
      <c r="G973" s="15" t="s">
        <v>1701</v>
      </c>
      <c r="H973" s="15" t="s">
        <v>2037</v>
      </c>
      <c r="I973" s="13" t="s">
        <v>1953</v>
      </c>
      <c r="J973" s="2" t="s">
        <v>2033</v>
      </c>
      <c r="K973" s="13" t="s">
        <v>1731</v>
      </c>
      <c r="L973" s="2" t="s">
        <v>1730</v>
      </c>
      <c r="M973" s="13" t="s">
        <v>1725</v>
      </c>
      <c r="N973" s="2" t="s">
        <v>1787</v>
      </c>
      <c r="O973" s="15" t="s">
        <v>1989</v>
      </c>
      <c r="P973" s="2" t="s">
        <v>1784</v>
      </c>
      <c r="Q973" s="19">
        <v>3</v>
      </c>
      <c r="R973" s="2" t="s">
        <v>1799</v>
      </c>
      <c r="S973" s="13" t="s">
        <v>1795</v>
      </c>
      <c r="T973" s="17">
        <v>21926</v>
      </c>
      <c r="U973" s="17">
        <v>31788</v>
      </c>
      <c r="V973" s="17">
        <v>41650</v>
      </c>
      <c r="W973" s="17" t="s">
        <v>1798</v>
      </c>
      <c r="X973" s="17" t="s">
        <v>1996</v>
      </c>
      <c r="Y973" s="13">
        <f ca="1">RANDBETWEEN(35000,65000)</f>
        <v>50077</v>
      </c>
      <c r="Z973" s="13">
        <f ca="1">RANDBETWEEN(0,3000)</f>
        <v>1854</v>
      </c>
      <c r="AA973" s="30" t="str">
        <f t="shared" si="84"/>
        <v>Sales</v>
      </c>
    </row>
    <row r="974" spans="1:27" ht="14.4" x14ac:dyDescent="0.3">
      <c r="A974" s="12">
        <v>5504</v>
      </c>
      <c r="B974" s="13">
        <v>5504</v>
      </c>
      <c r="C974" s="6" t="s">
        <v>1960</v>
      </c>
      <c r="D974" s="13" t="s">
        <v>2032</v>
      </c>
      <c r="E974" s="13" t="str">
        <f t="shared" si="85"/>
        <v>Sandra. Graves@bnna.com</v>
      </c>
      <c r="F974" s="6" t="s">
        <v>1668</v>
      </c>
      <c r="G974" s="15" t="s">
        <v>1701</v>
      </c>
      <c r="H974" s="15" t="s">
        <v>2037</v>
      </c>
      <c r="I974" s="13" t="s">
        <v>1953</v>
      </c>
      <c r="J974" s="2" t="s">
        <v>2033</v>
      </c>
      <c r="K974" s="13" t="s">
        <v>1731</v>
      </c>
      <c r="L974" s="2" t="s">
        <v>1730</v>
      </c>
      <c r="M974" s="13" t="s">
        <v>1725</v>
      </c>
      <c r="N974" s="2" t="s">
        <v>1787</v>
      </c>
      <c r="O974" s="15" t="s">
        <v>1989</v>
      </c>
      <c r="P974" s="2" t="s">
        <v>1784</v>
      </c>
      <c r="Q974" s="19">
        <v>3</v>
      </c>
      <c r="R974" s="2" t="s">
        <v>1797</v>
      </c>
      <c r="S974" s="13" t="s">
        <v>1791</v>
      </c>
      <c r="T974" s="17">
        <v>20874</v>
      </c>
      <c r="U974" s="17">
        <v>28544</v>
      </c>
      <c r="V974" s="17">
        <v>41693</v>
      </c>
      <c r="W974" s="17" t="s">
        <v>1798</v>
      </c>
      <c r="X974" s="17" t="s">
        <v>1997</v>
      </c>
      <c r="Y974" s="13">
        <f ca="1">RANDBETWEEN(35000,65000)</f>
        <v>54092</v>
      </c>
      <c r="Z974" s="13">
        <f ca="1">RANDBETWEEN(0,3000)</f>
        <v>468</v>
      </c>
      <c r="AA974" s="30" t="str">
        <f t="shared" si="84"/>
        <v>Sales</v>
      </c>
    </row>
    <row r="975" spans="1:27" ht="14.4" x14ac:dyDescent="0.3">
      <c r="A975" s="12">
        <v>5505</v>
      </c>
      <c r="B975" s="13">
        <v>5505</v>
      </c>
      <c r="C975" s="6" t="s">
        <v>1961</v>
      </c>
      <c r="D975" s="13" t="s">
        <v>2032</v>
      </c>
      <c r="E975" s="13" t="str">
        <f t="shared" si="85"/>
        <v>Gabriel.Gallegos@bnna.com</v>
      </c>
      <c r="F975" s="6" t="s">
        <v>1667</v>
      </c>
      <c r="G975" s="15" t="s">
        <v>1701</v>
      </c>
      <c r="H975" s="15" t="s">
        <v>2037</v>
      </c>
      <c r="I975" s="13" t="s">
        <v>1953</v>
      </c>
      <c r="J975" s="2" t="s">
        <v>2033</v>
      </c>
      <c r="K975" s="20" t="s">
        <v>1731</v>
      </c>
      <c r="L975" s="2" t="s">
        <v>1730</v>
      </c>
      <c r="M975" s="20" t="s">
        <v>1725</v>
      </c>
      <c r="N975" s="2" t="s">
        <v>1787</v>
      </c>
      <c r="O975" s="15" t="s">
        <v>1989</v>
      </c>
      <c r="P975" s="15" t="s">
        <v>1790</v>
      </c>
      <c r="Q975" s="19">
        <v>2</v>
      </c>
      <c r="R975" s="2" t="s">
        <v>1785</v>
      </c>
      <c r="S975" s="13" t="s">
        <v>1796</v>
      </c>
      <c r="T975" s="17">
        <v>24217</v>
      </c>
      <c r="U975" s="17">
        <v>41384</v>
      </c>
      <c r="V975" s="17">
        <v>41749</v>
      </c>
      <c r="W975" s="17" t="s">
        <v>1798</v>
      </c>
      <c r="X975" s="17" t="s">
        <v>1997</v>
      </c>
      <c r="Y975" s="13">
        <f ca="1">RANDBETWEEN(10000,40000)</f>
        <v>35133</v>
      </c>
      <c r="Z975" s="13">
        <v>0</v>
      </c>
      <c r="AA975" s="30" t="str">
        <f t="shared" si="84"/>
        <v>Sales</v>
      </c>
    </row>
    <row r="976" spans="1:27" ht="14.4" x14ac:dyDescent="0.3">
      <c r="A976" s="12">
        <v>5506</v>
      </c>
      <c r="B976" s="13">
        <v>5506</v>
      </c>
      <c r="C976" s="6" t="s">
        <v>1962</v>
      </c>
      <c r="D976" s="13" t="s">
        <v>2032</v>
      </c>
      <c r="E976" s="13" t="str">
        <f t="shared" si="85"/>
        <v>Lucian.antiago@bnna.com</v>
      </c>
      <c r="F976" s="6" t="s">
        <v>1667</v>
      </c>
      <c r="G976" s="15" t="s">
        <v>1701</v>
      </c>
      <c r="H976" s="15" t="s">
        <v>2037</v>
      </c>
      <c r="I976" s="13" t="s">
        <v>1953</v>
      </c>
      <c r="J976" s="2" t="s">
        <v>2033</v>
      </c>
      <c r="K976" s="20" t="s">
        <v>1731</v>
      </c>
      <c r="L976" s="2" t="s">
        <v>1730</v>
      </c>
      <c r="M976" s="20" t="s">
        <v>1725</v>
      </c>
      <c r="N976" s="2" t="s">
        <v>1787</v>
      </c>
      <c r="O976" s="15" t="s">
        <v>1989</v>
      </c>
      <c r="P976" s="15" t="s">
        <v>1790</v>
      </c>
      <c r="Q976" s="19">
        <v>2</v>
      </c>
      <c r="R976" s="2" t="s">
        <v>1800</v>
      </c>
      <c r="S976" s="13" t="s">
        <v>1792</v>
      </c>
      <c r="T976" s="17">
        <v>30983</v>
      </c>
      <c r="U976" s="17">
        <v>41575</v>
      </c>
      <c r="V976" s="17">
        <v>41940</v>
      </c>
      <c r="W976" s="17" t="s">
        <v>1798</v>
      </c>
      <c r="X976" s="17" t="s">
        <v>1997</v>
      </c>
      <c r="Y976" s="13">
        <f ca="1">RANDBETWEEN(10000,40000)</f>
        <v>30858</v>
      </c>
      <c r="Z976" s="13">
        <v>0</v>
      </c>
      <c r="AA976" s="30" t="str">
        <f t="shared" si="84"/>
        <v>Sales</v>
      </c>
    </row>
    <row r="977" spans="1:27" ht="14.4" x14ac:dyDescent="0.3">
      <c r="A977" s="12">
        <v>5507</v>
      </c>
      <c r="B977" s="13">
        <v>5507</v>
      </c>
      <c r="C977" s="6" t="s">
        <v>1963</v>
      </c>
      <c r="D977" s="13" t="s">
        <v>2032</v>
      </c>
      <c r="E977" s="13" t="str">
        <f t="shared" si="85"/>
        <v>Clayton.n Fulton@bnna.com</v>
      </c>
      <c r="F977" s="6" t="s">
        <v>1667</v>
      </c>
      <c r="G977" s="15" t="s">
        <v>1701</v>
      </c>
      <c r="H977" s="15" t="s">
        <v>2037</v>
      </c>
      <c r="I977" s="13" t="s">
        <v>1953</v>
      </c>
      <c r="J977" s="2" t="s">
        <v>2033</v>
      </c>
      <c r="K977" s="13" t="s">
        <v>1731</v>
      </c>
      <c r="L977" s="2" t="s">
        <v>1730</v>
      </c>
      <c r="M977" s="13" t="s">
        <v>1725</v>
      </c>
      <c r="N977" s="2" t="s">
        <v>1787</v>
      </c>
      <c r="O977" s="15" t="s">
        <v>1989</v>
      </c>
      <c r="P977" s="15" t="s">
        <v>1790</v>
      </c>
      <c r="Q977" s="19">
        <v>2</v>
      </c>
      <c r="R977" s="2" t="s">
        <v>1785</v>
      </c>
      <c r="S977" s="13" t="s">
        <v>1796</v>
      </c>
      <c r="T977" s="17">
        <v>25000</v>
      </c>
      <c r="U977" s="17">
        <v>38514</v>
      </c>
      <c r="V977" s="17">
        <v>41801</v>
      </c>
      <c r="W977" s="17" t="s">
        <v>1798</v>
      </c>
      <c r="X977" s="17" t="s">
        <v>1994</v>
      </c>
      <c r="Y977" s="13">
        <f ca="1">RANDBETWEEN(10000,40000)</f>
        <v>11430</v>
      </c>
      <c r="Z977" s="13">
        <v>0</v>
      </c>
      <c r="AA977" s="30" t="str">
        <f t="shared" si="84"/>
        <v>Sales</v>
      </c>
    </row>
    <row r="978" spans="1:27" ht="14.4" x14ac:dyDescent="0.3">
      <c r="A978" s="12">
        <v>5508</v>
      </c>
      <c r="B978" s="13">
        <v>5508</v>
      </c>
      <c r="C978" s="6" t="s">
        <v>1964</v>
      </c>
      <c r="D978" s="13" t="s">
        <v>2032</v>
      </c>
      <c r="E978" s="13" t="str">
        <f t="shared" si="85"/>
        <v>Ralph.olomon@bnna.com</v>
      </c>
      <c r="F978" s="6" t="s">
        <v>1667</v>
      </c>
      <c r="G978" s="15" t="s">
        <v>1701</v>
      </c>
      <c r="H978" s="15" t="s">
        <v>2037</v>
      </c>
      <c r="I978" s="13" t="s">
        <v>1953</v>
      </c>
      <c r="J978" s="2" t="s">
        <v>2033</v>
      </c>
      <c r="K978" s="13" t="s">
        <v>1731</v>
      </c>
      <c r="L978" s="2" t="s">
        <v>1730</v>
      </c>
      <c r="M978" s="13" t="s">
        <v>1725</v>
      </c>
      <c r="N978" s="2" t="s">
        <v>1787</v>
      </c>
      <c r="O978" s="15" t="s">
        <v>1989</v>
      </c>
      <c r="P978" s="2" t="s">
        <v>1784</v>
      </c>
      <c r="Q978" s="19">
        <v>3</v>
      </c>
      <c r="R978" s="2" t="s">
        <v>1797</v>
      </c>
      <c r="S978" s="13" t="s">
        <v>1795</v>
      </c>
      <c r="T978" s="17">
        <v>30148</v>
      </c>
      <c r="U978" s="17">
        <v>41471</v>
      </c>
      <c r="V978" s="17">
        <v>41836</v>
      </c>
      <c r="W978" s="17" t="s">
        <v>1798</v>
      </c>
      <c r="X978" s="17" t="s">
        <v>1994</v>
      </c>
      <c r="Y978" s="13">
        <f ca="1">RANDBETWEEN(35000,65000)</f>
        <v>56926</v>
      </c>
      <c r="Z978" s="13">
        <f ca="1">RANDBETWEEN(0,3000)</f>
        <v>756</v>
      </c>
      <c r="AA978" s="30" t="str">
        <f t="shared" si="84"/>
        <v>Sales</v>
      </c>
    </row>
    <row r="979" spans="1:27" ht="14.4" x14ac:dyDescent="0.3">
      <c r="A979" s="12">
        <v>5509</v>
      </c>
      <c r="B979" s="13">
        <v>5509</v>
      </c>
      <c r="C979" s="6" t="s">
        <v>1965</v>
      </c>
      <c r="D979" s="13" t="s">
        <v>2032</v>
      </c>
      <c r="E979" s="13" t="str">
        <f t="shared" si="85"/>
        <v>Angela.Webster@bnna.com</v>
      </c>
      <c r="F979" s="6" t="s">
        <v>1668</v>
      </c>
      <c r="G979" s="15" t="s">
        <v>1701</v>
      </c>
      <c r="H979" s="15" t="s">
        <v>1986</v>
      </c>
      <c r="I979" s="13" t="s">
        <v>1953</v>
      </c>
      <c r="J979" s="2" t="s">
        <v>1732</v>
      </c>
      <c r="K979" s="13" t="s">
        <v>1738</v>
      </c>
      <c r="M979" s="13" t="s">
        <v>1729</v>
      </c>
      <c r="N979" s="2" t="s">
        <v>1787</v>
      </c>
      <c r="O979" s="15" t="s">
        <v>1989</v>
      </c>
      <c r="P979" s="2" t="s">
        <v>1784</v>
      </c>
      <c r="Q979" s="19">
        <v>3</v>
      </c>
      <c r="R979" s="2" t="s">
        <v>1799</v>
      </c>
      <c r="S979" s="13" t="s">
        <v>1791</v>
      </c>
      <c r="T979" s="17">
        <v>24979</v>
      </c>
      <c r="U979" s="17">
        <v>33379</v>
      </c>
      <c r="V979" s="17">
        <v>41780</v>
      </c>
      <c r="W979" s="17" t="s">
        <v>1798</v>
      </c>
      <c r="X979" s="17" t="s">
        <v>1994</v>
      </c>
      <c r="Y979" s="13">
        <f ca="1">RANDBETWEEN(35000,65000)</f>
        <v>59005</v>
      </c>
      <c r="Z979" s="13">
        <f ca="1">RANDBETWEEN(0,3000)</f>
        <v>2255</v>
      </c>
      <c r="AA979" s="30" t="str">
        <f t="shared" si="84"/>
        <v>Sales</v>
      </c>
    </row>
    <row r="980" spans="1:27" ht="14.4" x14ac:dyDescent="0.3">
      <c r="A980" s="12">
        <v>5510</v>
      </c>
      <c r="B980" s="13">
        <v>5510</v>
      </c>
      <c r="C980" s="6" t="s">
        <v>1966</v>
      </c>
      <c r="D980" s="13" t="s">
        <v>2032</v>
      </c>
      <c r="E980" s="13" t="str">
        <f t="shared" si="85"/>
        <v>Clinton.on Weiss@bnna.com</v>
      </c>
      <c r="F980" s="6" t="s">
        <v>1667</v>
      </c>
      <c r="G980" s="15" t="s">
        <v>1701</v>
      </c>
      <c r="H980" s="15" t="s">
        <v>1986</v>
      </c>
      <c r="I980" s="13" t="s">
        <v>1953</v>
      </c>
      <c r="J980" s="2" t="s">
        <v>1732</v>
      </c>
      <c r="K980" s="20" t="s">
        <v>1738</v>
      </c>
      <c r="M980" s="20" t="s">
        <v>1729</v>
      </c>
      <c r="N980" s="2" t="s">
        <v>1787</v>
      </c>
      <c r="O980" s="15" t="s">
        <v>1989</v>
      </c>
      <c r="P980" s="15" t="s">
        <v>1790</v>
      </c>
      <c r="Q980" s="19">
        <v>2</v>
      </c>
      <c r="R980" s="2" t="s">
        <v>1797</v>
      </c>
      <c r="S980" s="13" t="s">
        <v>1796</v>
      </c>
      <c r="T980" s="17">
        <v>24422</v>
      </c>
      <c r="U980" s="17">
        <v>33188</v>
      </c>
      <c r="V980" s="17">
        <v>41954</v>
      </c>
      <c r="W980" s="17" t="s">
        <v>1798</v>
      </c>
      <c r="X980" s="17" t="s">
        <v>1991</v>
      </c>
      <c r="Y980" s="13">
        <f ca="1">RANDBETWEEN(10000,40000)</f>
        <v>15375</v>
      </c>
      <c r="Z980" s="13">
        <v>0</v>
      </c>
      <c r="AA980" s="30" t="str">
        <f t="shared" si="84"/>
        <v>Sales</v>
      </c>
    </row>
    <row r="981" spans="1:27" ht="14.4" x14ac:dyDescent="0.3">
      <c r="A981" s="12">
        <v>5511</v>
      </c>
      <c r="B981" s="13">
        <v>5511</v>
      </c>
      <c r="C981" s="6" t="s">
        <v>1967</v>
      </c>
      <c r="D981" s="13" t="s">
        <v>2032</v>
      </c>
      <c r="E981" s="13" t="str">
        <f t="shared" si="85"/>
        <v>Chadwick.Velasquez@bnna.com</v>
      </c>
      <c r="F981" s="6" t="s">
        <v>1667</v>
      </c>
      <c r="G981" s="15" t="s">
        <v>1701</v>
      </c>
      <c r="H981" s="15" t="s">
        <v>1986</v>
      </c>
      <c r="I981" s="13" t="s">
        <v>1953</v>
      </c>
      <c r="J981" s="2" t="s">
        <v>1732</v>
      </c>
      <c r="K981" s="13" t="s">
        <v>1738</v>
      </c>
      <c r="M981" s="13" t="s">
        <v>1729</v>
      </c>
      <c r="N981" s="2" t="s">
        <v>1787</v>
      </c>
      <c r="O981" s="15" t="s">
        <v>1989</v>
      </c>
      <c r="P981" s="15" t="s">
        <v>1790</v>
      </c>
      <c r="Q981" s="19">
        <v>2</v>
      </c>
      <c r="R981" s="2" t="s">
        <v>1797</v>
      </c>
      <c r="S981" s="13" t="s">
        <v>1794</v>
      </c>
      <c r="T981" s="17">
        <v>29414</v>
      </c>
      <c r="U981" s="17">
        <v>38180</v>
      </c>
      <c r="V981" s="17">
        <v>41832</v>
      </c>
      <c r="W981" s="17" t="s">
        <v>1798</v>
      </c>
      <c r="X981" s="17" t="s">
        <v>1996</v>
      </c>
      <c r="Y981" s="13">
        <f ca="1">RANDBETWEEN(10000,40000)</f>
        <v>38403</v>
      </c>
      <c r="Z981" s="13">
        <v>0</v>
      </c>
      <c r="AA981" s="30" t="str">
        <f t="shared" si="84"/>
        <v>Sales</v>
      </c>
    </row>
    <row r="982" spans="1:27" ht="14.4" x14ac:dyDescent="0.3">
      <c r="A982" s="12">
        <v>5512</v>
      </c>
      <c r="B982" s="13">
        <v>5512</v>
      </c>
      <c r="C982" s="6" t="s">
        <v>1968</v>
      </c>
      <c r="D982" s="13" t="s">
        <v>2032</v>
      </c>
      <c r="E982" s="13" t="str">
        <f t="shared" si="85"/>
        <v>Suki.Avery@bnna.com</v>
      </c>
      <c r="F982" s="6" t="s">
        <v>1668</v>
      </c>
      <c r="G982" s="15" t="s">
        <v>1701</v>
      </c>
      <c r="H982" s="15" t="s">
        <v>1986</v>
      </c>
      <c r="I982" s="13" t="s">
        <v>1953</v>
      </c>
      <c r="J982" s="2" t="s">
        <v>1732</v>
      </c>
      <c r="K982" s="20" t="s">
        <v>1773</v>
      </c>
      <c r="L982" s="7" t="s">
        <v>1769</v>
      </c>
      <c r="M982" s="20" t="s">
        <v>1769</v>
      </c>
      <c r="N982" s="2" t="s">
        <v>1787</v>
      </c>
      <c r="O982" s="15" t="s">
        <v>1989</v>
      </c>
      <c r="P982" s="15" t="s">
        <v>1790</v>
      </c>
      <c r="Q982" s="19">
        <v>2</v>
      </c>
      <c r="R982" s="2" t="s">
        <v>1797</v>
      </c>
      <c r="S982" s="13" t="s">
        <v>1795</v>
      </c>
      <c r="T982" s="17">
        <v>25316</v>
      </c>
      <c r="U982" s="17">
        <v>36639</v>
      </c>
      <c r="V982" s="17">
        <v>41752</v>
      </c>
      <c r="W982" s="17" t="s">
        <v>1798</v>
      </c>
      <c r="X982" s="17" t="s">
        <v>1997</v>
      </c>
      <c r="Y982" s="13">
        <f ca="1">RANDBETWEEN(10000,40000)</f>
        <v>37948</v>
      </c>
      <c r="Z982" s="13">
        <v>0</v>
      </c>
      <c r="AA982" s="30" t="str">
        <f t="shared" si="84"/>
        <v>Sales</v>
      </c>
    </row>
    <row r="983" spans="1:27" ht="14.4" x14ac:dyDescent="0.3">
      <c r="A983" s="12">
        <v>5513</v>
      </c>
      <c r="B983" s="13">
        <v>5513</v>
      </c>
      <c r="C983" s="6" t="s">
        <v>1969</v>
      </c>
      <c r="D983" s="13" t="s">
        <v>2032</v>
      </c>
      <c r="E983" s="13" t="str">
        <f t="shared" si="85"/>
        <v>Martin.n Weber@bnna.com</v>
      </c>
      <c r="F983" s="6" t="s">
        <v>1667</v>
      </c>
      <c r="G983" s="15" t="s">
        <v>1701</v>
      </c>
      <c r="H983" s="15" t="s">
        <v>1986</v>
      </c>
      <c r="I983" s="13" t="s">
        <v>1953</v>
      </c>
      <c r="J983" s="2" t="s">
        <v>1732</v>
      </c>
      <c r="K983" s="20" t="s">
        <v>1773</v>
      </c>
      <c r="L983" s="7" t="s">
        <v>1769</v>
      </c>
      <c r="M983" s="20" t="s">
        <v>1769</v>
      </c>
      <c r="N983" s="2" t="s">
        <v>1787</v>
      </c>
      <c r="O983" s="15" t="s">
        <v>1989</v>
      </c>
      <c r="P983" s="15" t="s">
        <v>1790</v>
      </c>
      <c r="Q983" s="19">
        <v>2</v>
      </c>
      <c r="R983" s="2" t="s">
        <v>1800</v>
      </c>
      <c r="S983" s="13" t="s">
        <v>1796</v>
      </c>
      <c r="T983" s="17">
        <v>20837</v>
      </c>
      <c r="U983" s="17">
        <v>38003</v>
      </c>
      <c r="V983" s="17">
        <v>41656</v>
      </c>
      <c r="W983" s="17" t="s">
        <v>1798</v>
      </c>
      <c r="X983" s="17" t="s">
        <v>1997</v>
      </c>
      <c r="Y983" s="13">
        <f ca="1">RANDBETWEEN(10000,40000)</f>
        <v>38231</v>
      </c>
      <c r="Z983" s="13">
        <v>0</v>
      </c>
      <c r="AA983" s="30" t="str">
        <f t="shared" si="84"/>
        <v>Sales</v>
      </c>
    </row>
    <row r="984" spans="1:27" ht="43.2" x14ac:dyDescent="0.3">
      <c r="A984" s="12">
        <v>5514</v>
      </c>
      <c r="B984" s="13">
        <v>5514</v>
      </c>
      <c r="C984" s="6" t="s">
        <v>1970</v>
      </c>
      <c r="D984" s="13" t="s">
        <v>2032</v>
      </c>
      <c r="E984" s="13" t="str">
        <f t="shared" si="85"/>
        <v>Colette.tte Best@bnna.com</v>
      </c>
      <c r="F984" s="6" t="s">
        <v>1668</v>
      </c>
      <c r="G984" s="15" t="s">
        <v>1701</v>
      </c>
      <c r="H984" s="15" t="s">
        <v>1987</v>
      </c>
      <c r="I984" s="20" t="s">
        <v>1954</v>
      </c>
      <c r="J984" s="2" t="s">
        <v>1735</v>
      </c>
      <c r="K984" s="13" t="s">
        <v>1736</v>
      </c>
      <c r="L984" s="7" t="s">
        <v>1899</v>
      </c>
      <c r="M984" s="13" t="s">
        <v>1727</v>
      </c>
      <c r="N984" s="2" t="s">
        <v>1787</v>
      </c>
      <c r="O984" s="15" t="s">
        <v>1989</v>
      </c>
      <c r="P984" s="2" t="s">
        <v>1784</v>
      </c>
      <c r="Q984" s="19">
        <v>6</v>
      </c>
      <c r="R984" s="2" t="s">
        <v>1785</v>
      </c>
      <c r="S984" s="13" t="s">
        <v>1792</v>
      </c>
      <c r="T984" s="17">
        <v>24391</v>
      </c>
      <c r="U984" s="17">
        <v>36810</v>
      </c>
      <c r="V984" s="17">
        <v>41923</v>
      </c>
      <c r="W984" s="17" t="s">
        <v>1798</v>
      </c>
      <c r="X984" s="13" t="s">
        <v>1998</v>
      </c>
      <c r="Y984" s="13">
        <f ca="1">RANDBETWEEN(35000,75000)</f>
        <v>52370</v>
      </c>
      <c r="Z984" s="13">
        <f ca="1">RANDBETWEEN(2500,10000)</f>
        <v>3070</v>
      </c>
      <c r="AA984" s="30" t="str">
        <f t="shared" si="84"/>
        <v>Sales</v>
      </c>
    </row>
    <row r="985" spans="1:27" ht="18" customHeight="1" x14ac:dyDescent="0.3">
      <c r="A985" s="12">
        <v>5515</v>
      </c>
      <c r="B985" s="13">
        <v>5515</v>
      </c>
      <c r="C985" s="6" t="s">
        <v>1971</v>
      </c>
      <c r="D985" s="13" t="s">
        <v>2032</v>
      </c>
      <c r="E985" s="13" t="str">
        <f t="shared" si="85"/>
        <v>Jamalia.Caldwell@bnna.com</v>
      </c>
      <c r="F985" s="6" t="s">
        <v>1668</v>
      </c>
      <c r="G985" s="15" t="s">
        <v>1701</v>
      </c>
      <c r="H985" s="15" t="s">
        <v>1987</v>
      </c>
      <c r="I985" s="13" t="s">
        <v>1953</v>
      </c>
      <c r="J985" s="2" t="s">
        <v>1735</v>
      </c>
      <c r="K985" s="13" t="s">
        <v>1736</v>
      </c>
      <c r="L985" s="7" t="s">
        <v>1899</v>
      </c>
      <c r="M985" s="13" t="s">
        <v>1727</v>
      </c>
      <c r="N985" s="2" t="s">
        <v>1787</v>
      </c>
      <c r="O985" s="15" t="s">
        <v>1989</v>
      </c>
      <c r="P985" s="2" t="s">
        <v>1784</v>
      </c>
      <c r="Q985" s="19">
        <v>3</v>
      </c>
      <c r="R985" s="2" t="s">
        <v>1785</v>
      </c>
      <c r="S985" s="13" t="s">
        <v>1792</v>
      </c>
      <c r="T985" s="17">
        <v>25468</v>
      </c>
      <c r="U985" s="17">
        <v>41174</v>
      </c>
      <c r="V985" s="17">
        <v>41904</v>
      </c>
      <c r="W985" s="17" t="s">
        <v>1798</v>
      </c>
      <c r="X985" s="17" t="s">
        <v>1994</v>
      </c>
      <c r="Y985" s="13">
        <f ca="1">RANDBETWEEN(35000,65000)</f>
        <v>36608</v>
      </c>
      <c r="Z985" s="13">
        <f ca="1">RANDBETWEEN(0,3000)</f>
        <v>32</v>
      </c>
      <c r="AA985" s="30" t="str">
        <f t="shared" si="84"/>
        <v>Sales</v>
      </c>
    </row>
    <row r="986" spans="1:27" ht="43.2" x14ac:dyDescent="0.3">
      <c r="A986" s="12">
        <v>5516</v>
      </c>
      <c r="B986" s="13">
        <v>5516</v>
      </c>
      <c r="C986" s="6" t="s">
        <v>1972</v>
      </c>
      <c r="D986" s="13" t="s">
        <v>2032</v>
      </c>
      <c r="E986" s="13" t="str">
        <f t="shared" si="85"/>
        <v>Tatum.Branch@bnna.com</v>
      </c>
      <c r="F986" s="6" t="s">
        <v>1668</v>
      </c>
      <c r="G986" s="15" t="s">
        <v>1701</v>
      </c>
      <c r="H986" s="15" t="s">
        <v>1987</v>
      </c>
      <c r="I986" s="13" t="s">
        <v>1953</v>
      </c>
      <c r="J986" s="2" t="s">
        <v>1735</v>
      </c>
      <c r="K986" s="13" t="s">
        <v>1737</v>
      </c>
      <c r="L986" s="7" t="s">
        <v>1912</v>
      </c>
      <c r="M986" s="13" t="s">
        <v>1728</v>
      </c>
      <c r="N986" s="2" t="s">
        <v>1787</v>
      </c>
      <c r="O986" s="15" t="s">
        <v>1989</v>
      </c>
      <c r="P986" s="2" t="s">
        <v>1784</v>
      </c>
      <c r="Q986" s="19">
        <v>3</v>
      </c>
      <c r="R986" s="2" t="s">
        <v>1797</v>
      </c>
      <c r="S986" s="13" t="s">
        <v>1794</v>
      </c>
      <c r="T986" s="17">
        <v>23820</v>
      </c>
      <c r="U986" s="17">
        <v>37699</v>
      </c>
      <c r="V986" s="17">
        <v>41717</v>
      </c>
      <c r="W986" s="17" t="s">
        <v>1798</v>
      </c>
      <c r="X986" s="17" t="s">
        <v>1994</v>
      </c>
      <c r="Y986" s="13">
        <f ca="1">RANDBETWEEN(35000,65000)</f>
        <v>57522</v>
      </c>
      <c r="Z986" s="13">
        <f ca="1">RANDBETWEEN(0,3000)</f>
        <v>2954</v>
      </c>
      <c r="AA986" s="30" t="str">
        <f t="shared" si="84"/>
        <v>Sales</v>
      </c>
    </row>
    <row r="987" spans="1:27" ht="14.4" x14ac:dyDescent="0.3">
      <c r="A987" s="12">
        <v>5517</v>
      </c>
      <c r="B987" s="13">
        <v>5517</v>
      </c>
      <c r="C987" s="11" t="s">
        <v>1973</v>
      </c>
      <c r="D987" s="13" t="s">
        <v>2032</v>
      </c>
      <c r="E987" s="13" t="str">
        <f t="shared" si="85"/>
        <v>Cole.clean@bnna.com</v>
      </c>
      <c r="F987" s="6" t="s">
        <v>1667</v>
      </c>
      <c r="G987" s="15" t="s">
        <v>1701</v>
      </c>
      <c r="H987" s="15" t="s">
        <v>1986</v>
      </c>
      <c r="I987" s="13" t="s">
        <v>1953</v>
      </c>
      <c r="J987" s="2" t="s">
        <v>1732</v>
      </c>
      <c r="K987" s="13" t="s">
        <v>1774</v>
      </c>
      <c r="L987" s="20"/>
      <c r="M987" s="13" t="s">
        <v>1768</v>
      </c>
      <c r="N987" s="2" t="s">
        <v>1787</v>
      </c>
      <c r="O987" s="15" t="s">
        <v>1989</v>
      </c>
      <c r="P987" s="15" t="s">
        <v>1790</v>
      </c>
      <c r="Q987" s="19">
        <v>2</v>
      </c>
      <c r="R987" s="2" t="s">
        <v>1797</v>
      </c>
      <c r="S987" s="13" t="s">
        <v>1796</v>
      </c>
      <c r="T987" s="17">
        <v>20743</v>
      </c>
      <c r="U987" s="17">
        <v>27682</v>
      </c>
      <c r="V987" s="17">
        <v>41927</v>
      </c>
      <c r="W987" s="17" t="s">
        <v>1798</v>
      </c>
      <c r="X987" s="17" t="s">
        <v>1991</v>
      </c>
      <c r="Y987" s="13">
        <f ca="1">RANDBETWEEN(10000,40000)</f>
        <v>18683</v>
      </c>
      <c r="Z987" s="13">
        <v>0</v>
      </c>
      <c r="AA987" s="30" t="str">
        <f t="shared" si="84"/>
        <v>Sales</v>
      </c>
    </row>
    <row r="988" spans="1:27" ht="14.4" x14ac:dyDescent="0.3">
      <c r="A988" s="12">
        <v>5518</v>
      </c>
      <c r="B988" s="13">
        <v>5518</v>
      </c>
      <c r="C988" s="6" t="s">
        <v>1974</v>
      </c>
      <c r="D988" s="13" t="s">
        <v>2032</v>
      </c>
      <c r="E988" s="13" t="str">
        <f t="shared" si="85"/>
        <v>Angelica. Guerrero@bnna.com</v>
      </c>
      <c r="F988" s="6" t="s">
        <v>1668</v>
      </c>
      <c r="G988" s="15" t="s">
        <v>1701</v>
      </c>
      <c r="H988" s="15" t="s">
        <v>1986</v>
      </c>
      <c r="I988" s="20" t="s">
        <v>1953</v>
      </c>
      <c r="J988" s="2" t="s">
        <v>1732</v>
      </c>
      <c r="K988" s="13" t="s">
        <v>1774</v>
      </c>
      <c r="M988" s="13" t="s">
        <v>1768</v>
      </c>
      <c r="N988" s="2" t="s">
        <v>1787</v>
      </c>
      <c r="O988" s="15" t="s">
        <v>1989</v>
      </c>
      <c r="P988" s="2" t="s">
        <v>1784</v>
      </c>
      <c r="Q988" s="19">
        <v>3</v>
      </c>
      <c r="R988" s="2" t="s">
        <v>1797</v>
      </c>
      <c r="S988" s="13" t="s">
        <v>1795</v>
      </c>
      <c r="T988" s="17">
        <v>29702</v>
      </c>
      <c r="U988" s="17">
        <v>41755</v>
      </c>
      <c r="V988" s="17">
        <v>41755</v>
      </c>
      <c r="W988" s="17" t="s">
        <v>1798</v>
      </c>
      <c r="X988" s="17" t="s">
        <v>1991</v>
      </c>
      <c r="Y988" s="13">
        <f ca="1">RANDBETWEEN(35000,65000)</f>
        <v>59250</v>
      </c>
      <c r="Z988" s="13">
        <f ca="1">RANDBETWEEN(0,3000)</f>
        <v>865</v>
      </c>
      <c r="AA988" s="30" t="str">
        <f t="shared" si="84"/>
        <v>Sales</v>
      </c>
    </row>
    <row r="989" spans="1:27" ht="14.4" x14ac:dyDescent="0.3">
      <c r="A989" s="12">
        <v>5519</v>
      </c>
      <c r="B989" s="13">
        <v>5519</v>
      </c>
      <c r="C989" s="6" t="s">
        <v>1975</v>
      </c>
      <c r="D989" s="13" t="s">
        <v>2032</v>
      </c>
      <c r="E989" s="13" t="str">
        <f t="shared" si="85"/>
        <v>Rafael.el Bray@bnna.com</v>
      </c>
      <c r="F989" s="6" t="s">
        <v>1667</v>
      </c>
      <c r="G989" s="15" t="s">
        <v>1701</v>
      </c>
      <c r="H989" s="15" t="s">
        <v>1986</v>
      </c>
      <c r="I989" s="13" t="s">
        <v>1955</v>
      </c>
      <c r="J989" s="2" t="s">
        <v>1732</v>
      </c>
      <c r="K989" s="13" t="s">
        <v>1733</v>
      </c>
      <c r="L989" s="2" t="s">
        <v>1734</v>
      </c>
      <c r="M989" s="13" t="s">
        <v>1726</v>
      </c>
      <c r="N989" s="2" t="s">
        <v>1788</v>
      </c>
      <c r="O989" s="15" t="s">
        <v>1798</v>
      </c>
      <c r="P989" s="2" t="s">
        <v>1784</v>
      </c>
      <c r="Q989" s="19">
        <v>6</v>
      </c>
      <c r="R989" s="2" t="s">
        <v>1797</v>
      </c>
      <c r="S989" s="13" t="s">
        <v>1792</v>
      </c>
      <c r="T989" s="17">
        <v>27907</v>
      </c>
      <c r="U989" s="17">
        <v>40325</v>
      </c>
      <c r="V989" s="17">
        <v>41786</v>
      </c>
      <c r="W989" s="17" t="s">
        <v>1798</v>
      </c>
      <c r="X989" s="17" t="s">
        <v>1991</v>
      </c>
      <c r="Y989" s="13">
        <f ca="1">RANDBETWEEN(75000,125000)</f>
        <v>76464</v>
      </c>
      <c r="Z989" s="13">
        <f ca="1">RANDBETWEEN(5000,25000)</f>
        <v>8016</v>
      </c>
      <c r="AA989" s="30" t="str">
        <f t="shared" si="84"/>
        <v>Sales</v>
      </c>
    </row>
    <row r="990" spans="1:27" ht="14.4" x14ac:dyDescent="0.3">
      <c r="A990" s="12">
        <v>5520</v>
      </c>
      <c r="B990" s="13">
        <v>5520</v>
      </c>
      <c r="C990" s="6" t="s">
        <v>1976</v>
      </c>
      <c r="D990" s="13" t="s">
        <v>2032</v>
      </c>
      <c r="E990" s="13" t="str">
        <f t="shared" si="85"/>
        <v>Clementine.ine Schultz@bnna.com</v>
      </c>
      <c r="F990" s="6" t="s">
        <v>1668</v>
      </c>
      <c r="G990" s="15" t="s">
        <v>1701</v>
      </c>
      <c r="H990" s="15" t="s">
        <v>1986</v>
      </c>
      <c r="I990" s="13" t="s">
        <v>1953</v>
      </c>
      <c r="J990" s="2" t="s">
        <v>1732</v>
      </c>
      <c r="K990" s="13" t="s">
        <v>1733</v>
      </c>
      <c r="L990" s="2" t="s">
        <v>1734</v>
      </c>
      <c r="M990" s="13" t="s">
        <v>1726</v>
      </c>
      <c r="N990" s="2" t="s">
        <v>1787</v>
      </c>
      <c r="O990" s="15" t="s">
        <v>1989</v>
      </c>
      <c r="P990" s="2" t="s">
        <v>1784</v>
      </c>
      <c r="Q990" s="19">
        <v>3</v>
      </c>
      <c r="R990" s="2" t="s">
        <v>1797</v>
      </c>
      <c r="S990" s="13" t="s">
        <v>1795</v>
      </c>
      <c r="T990" s="17">
        <v>19836</v>
      </c>
      <c r="U990" s="17">
        <v>30063</v>
      </c>
      <c r="V990" s="17">
        <v>41751</v>
      </c>
      <c r="W990" s="17" t="s">
        <v>1798</v>
      </c>
      <c r="X990" s="17" t="s">
        <v>1994</v>
      </c>
      <c r="Y990" s="13">
        <f ca="1">RANDBETWEEN(35000,65000)</f>
        <v>62325</v>
      </c>
      <c r="Z990" s="13">
        <f ca="1">RANDBETWEEN(0,3000)</f>
        <v>1330</v>
      </c>
      <c r="AA990" s="30" t="str">
        <f t="shared" si="84"/>
        <v>Sales</v>
      </c>
    </row>
    <row r="991" spans="1:27" ht="14.4" x14ac:dyDescent="0.3">
      <c r="A991" s="12">
        <v>5521</v>
      </c>
      <c r="B991" s="13">
        <v>5521</v>
      </c>
      <c r="C991" s="6" t="s">
        <v>1977</v>
      </c>
      <c r="D991" s="13" t="s">
        <v>2032</v>
      </c>
      <c r="E991" s="13" t="str">
        <f t="shared" si="85"/>
        <v>Kareem.em Noel@bnna.com</v>
      </c>
      <c r="F991" s="6" t="s">
        <v>1667</v>
      </c>
      <c r="G991" s="15" t="s">
        <v>1701</v>
      </c>
      <c r="H991" s="15" t="s">
        <v>1986</v>
      </c>
      <c r="I991" s="13" t="s">
        <v>1953</v>
      </c>
      <c r="J991" s="2" t="s">
        <v>1732</v>
      </c>
      <c r="K991" s="13" t="s">
        <v>1733</v>
      </c>
      <c r="L991" s="2" t="s">
        <v>1734</v>
      </c>
      <c r="M991" s="13" t="s">
        <v>1726</v>
      </c>
      <c r="N991" s="2" t="s">
        <v>1787</v>
      </c>
      <c r="O991" s="15" t="s">
        <v>1989</v>
      </c>
      <c r="P991" s="2" t="s">
        <v>1784</v>
      </c>
      <c r="Q991" s="19">
        <v>3</v>
      </c>
      <c r="R991" s="2" t="s">
        <v>1797</v>
      </c>
      <c r="S991" s="13" t="s">
        <v>1792</v>
      </c>
      <c r="T991" s="17">
        <v>26716</v>
      </c>
      <c r="U991" s="17">
        <v>35847</v>
      </c>
      <c r="V991" s="17">
        <v>41691</v>
      </c>
      <c r="W991" s="17" t="s">
        <v>1798</v>
      </c>
      <c r="X991" s="17" t="s">
        <v>1994</v>
      </c>
      <c r="Y991" s="13">
        <f ca="1">RANDBETWEEN(35000,65000)</f>
        <v>45630</v>
      </c>
      <c r="Z991" s="13">
        <f ca="1">RANDBETWEEN(0,3000)</f>
        <v>1059</v>
      </c>
      <c r="AA991" s="30" t="str">
        <f t="shared" si="84"/>
        <v>Sales</v>
      </c>
    </row>
    <row r="992" spans="1:27" ht="14.4" x14ac:dyDescent="0.3">
      <c r="A992" s="12">
        <v>5522</v>
      </c>
      <c r="B992" s="13">
        <v>5522</v>
      </c>
      <c r="C992" s="6" t="s">
        <v>1978</v>
      </c>
      <c r="D992" s="13" t="s">
        <v>2032</v>
      </c>
      <c r="E992" s="13" t="str">
        <f t="shared" si="85"/>
        <v>Hayfa.cgowan@bnna.com</v>
      </c>
      <c r="F992" s="6" t="s">
        <v>1668</v>
      </c>
      <c r="G992" s="15" t="s">
        <v>1701</v>
      </c>
      <c r="H992" s="15" t="s">
        <v>1986</v>
      </c>
      <c r="I992" s="13" t="s">
        <v>1953</v>
      </c>
      <c r="J992" s="2" t="s">
        <v>1732</v>
      </c>
      <c r="K992" s="13" t="s">
        <v>1733</v>
      </c>
      <c r="L992" s="2" t="s">
        <v>1734</v>
      </c>
      <c r="M992" s="13" t="s">
        <v>1726</v>
      </c>
      <c r="N992" s="2" t="s">
        <v>1787</v>
      </c>
      <c r="O992" s="15" t="s">
        <v>1989</v>
      </c>
      <c r="P992" s="15" t="s">
        <v>1790</v>
      </c>
      <c r="Q992" s="19">
        <v>2</v>
      </c>
      <c r="R992" s="2" t="s">
        <v>1799</v>
      </c>
      <c r="S992" s="13" t="s">
        <v>1793</v>
      </c>
      <c r="T992" s="17">
        <v>25103</v>
      </c>
      <c r="U992" s="17">
        <v>33869</v>
      </c>
      <c r="V992" s="17">
        <v>41904</v>
      </c>
      <c r="W992" s="17" t="s">
        <v>1798</v>
      </c>
      <c r="X992" s="17" t="s">
        <v>1991</v>
      </c>
      <c r="Y992" s="13">
        <f ca="1">RANDBETWEEN(10000,40000)</f>
        <v>36102</v>
      </c>
      <c r="Z992" s="13">
        <v>0</v>
      </c>
      <c r="AA992" s="30" t="str">
        <f t="shared" si="84"/>
        <v>Sales</v>
      </c>
    </row>
    <row r="993" spans="1:27" ht="14.4" x14ac:dyDescent="0.3">
      <c r="A993" s="12">
        <v>5523</v>
      </c>
      <c r="B993" s="13">
        <v>5523</v>
      </c>
      <c r="C993" s="6" t="s">
        <v>1979</v>
      </c>
      <c r="D993" s="13" t="s">
        <v>2032</v>
      </c>
      <c r="E993" s="13" t="str">
        <f t="shared" si="85"/>
        <v>Amir.zalez@bnna.com</v>
      </c>
      <c r="F993" s="6" t="s">
        <v>1667</v>
      </c>
      <c r="G993" s="15" t="s">
        <v>1701</v>
      </c>
      <c r="H993" s="15" t="s">
        <v>1986</v>
      </c>
      <c r="I993" s="13" t="s">
        <v>1953</v>
      </c>
      <c r="J993" s="2" t="s">
        <v>1732</v>
      </c>
      <c r="K993" s="13" t="s">
        <v>1733</v>
      </c>
      <c r="L993" s="2" t="s">
        <v>1734</v>
      </c>
      <c r="M993" s="13" t="s">
        <v>1726</v>
      </c>
      <c r="N993" s="2" t="s">
        <v>1787</v>
      </c>
      <c r="O993" s="15" t="s">
        <v>1989</v>
      </c>
      <c r="P993" s="15" t="s">
        <v>1790</v>
      </c>
      <c r="Q993" s="19">
        <v>2</v>
      </c>
      <c r="R993" s="2" t="s">
        <v>1799</v>
      </c>
      <c r="S993" s="13" t="s">
        <v>1795</v>
      </c>
      <c r="T993" s="17">
        <v>29127</v>
      </c>
      <c r="U993" s="17">
        <v>36067</v>
      </c>
      <c r="V993" s="17">
        <v>41911</v>
      </c>
      <c r="W993" s="17" t="s">
        <v>1798</v>
      </c>
      <c r="X993" s="17" t="s">
        <v>1996</v>
      </c>
      <c r="Y993" s="13">
        <f ca="1">RANDBETWEEN(10000,40000)</f>
        <v>13022</v>
      </c>
      <c r="Z993" s="13">
        <v>0</v>
      </c>
      <c r="AA993" s="30" t="str">
        <f t="shared" si="84"/>
        <v>Sales</v>
      </c>
    </row>
    <row r="994" spans="1:27" ht="14.4" x14ac:dyDescent="0.3">
      <c r="A994" s="12">
        <v>5524</v>
      </c>
      <c r="B994" s="13">
        <v>5524</v>
      </c>
      <c r="C994" s="6" t="s">
        <v>1980</v>
      </c>
      <c r="D994" s="13" t="s">
        <v>2032</v>
      </c>
      <c r="E994" s="13" t="str">
        <f t="shared" si="85"/>
        <v>Larissa.Harrison@bnna.com</v>
      </c>
      <c r="F994" s="6" t="s">
        <v>1668</v>
      </c>
      <c r="G994" s="15" t="s">
        <v>1701</v>
      </c>
      <c r="H994" s="15" t="s">
        <v>1986</v>
      </c>
      <c r="I994" s="13" t="s">
        <v>1953</v>
      </c>
      <c r="J994" s="2" t="s">
        <v>1732</v>
      </c>
      <c r="K994" s="13" t="s">
        <v>1733</v>
      </c>
      <c r="L994" s="2" t="s">
        <v>1734</v>
      </c>
      <c r="M994" s="13" t="s">
        <v>1726</v>
      </c>
      <c r="N994" s="2" t="s">
        <v>1787</v>
      </c>
      <c r="O994" s="15" t="s">
        <v>1989</v>
      </c>
      <c r="P994" s="2" t="s">
        <v>1784</v>
      </c>
      <c r="Q994" s="19">
        <v>3</v>
      </c>
      <c r="R994" s="2" t="s">
        <v>1799</v>
      </c>
      <c r="S994" s="13" t="s">
        <v>1791</v>
      </c>
      <c r="T994" s="17">
        <v>23994</v>
      </c>
      <c r="U994" s="17">
        <v>40795</v>
      </c>
      <c r="V994" s="17">
        <v>41891</v>
      </c>
      <c r="W994" s="17" t="s">
        <v>1989</v>
      </c>
      <c r="X994" s="17" t="s">
        <v>1997</v>
      </c>
      <c r="Y994" s="13">
        <f ca="1">RANDBETWEEN(35000,65000)</f>
        <v>44860</v>
      </c>
      <c r="Z994" s="13">
        <f ca="1">RANDBETWEEN(0,3000)</f>
        <v>841</v>
      </c>
      <c r="AA994" s="30" t="str">
        <f t="shared" si="84"/>
        <v>Sales</v>
      </c>
    </row>
    <row r="995" spans="1:27" ht="14.4" x14ac:dyDescent="0.3">
      <c r="A995" s="12">
        <v>5525</v>
      </c>
      <c r="B995" s="13">
        <v>5525</v>
      </c>
      <c r="C995" s="6" t="s">
        <v>1981</v>
      </c>
      <c r="D995" s="13" t="s">
        <v>2032</v>
      </c>
      <c r="E995" s="13" t="str">
        <f t="shared" si="85"/>
        <v>Chaney.ey Bush@bnna.com</v>
      </c>
      <c r="F995" s="6" t="s">
        <v>1667</v>
      </c>
      <c r="G995" s="15" t="s">
        <v>1701</v>
      </c>
      <c r="H995" s="15" t="s">
        <v>1986</v>
      </c>
      <c r="I995" s="13" t="s">
        <v>1953</v>
      </c>
      <c r="J995" s="2" t="s">
        <v>1732</v>
      </c>
      <c r="K995" s="13" t="s">
        <v>1733</v>
      </c>
      <c r="L995" s="2" t="s">
        <v>1734</v>
      </c>
      <c r="M995" s="13" t="s">
        <v>1726</v>
      </c>
      <c r="N995" s="2" t="s">
        <v>1787</v>
      </c>
      <c r="O995" s="15" t="s">
        <v>1989</v>
      </c>
      <c r="P995" s="2" t="s">
        <v>1784</v>
      </c>
      <c r="Q995" s="19">
        <v>3</v>
      </c>
      <c r="R995" s="2" t="s">
        <v>1797</v>
      </c>
      <c r="S995" s="13" t="s">
        <v>1793</v>
      </c>
      <c r="T995" s="17">
        <v>27385</v>
      </c>
      <c r="U995" s="17">
        <v>38708</v>
      </c>
      <c r="V995" s="17">
        <v>41995</v>
      </c>
      <c r="W995" s="17" t="s">
        <v>1798</v>
      </c>
      <c r="X995" s="17" t="s">
        <v>1997</v>
      </c>
      <c r="Y995" s="13">
        <f ca="1">RANDBETWEEN(35000,65000)</f>
        <v>63748</v>
      </c>
      <c r="Z995" s="13">
        <f ca="1">RANDBETWEEN(0,3000)</f>
        <v>2805</v>
      </c>
      <c r="AA995" s="30" t="str">
        <f t="shared" si="84"/>
        <v>Sales</v>
      </c>
    </row>
    <row r="996" spans="1:27" ht="14.4" x14ac:dyDescent="0.3">
      <c r="A996" s="12">
        <v>5526</v>
      </c>
      <c r="B996" s="13">
        <v>5526</v>
      </c>
      <c r="C996" s="6" t="s">
        <v>1982</v>
      </c>
      <c r="D996" s="13" t="s">
        <v>2032</v>
      </c>
      <c r="E996" s="13" t="str">
        <f t="shared" si="85"/>
        <v>Shannon.Cardenas@bnna.com</v>
      </c>
      <c r="F996" s="6" t="s">
        <v>1668</v>
      </c>
      <c r="G996" s="15" t="s">
        <v>1701</v>
      </c>
      <c r="H996" s="15" t="s">
        <v>1986</v>
      </c>
      <c r="I996" s="13" t="s">
        <v>1953</v>
      </c>
      <c r="J996" s="2" t="s">
        <v>2033</v>
      </c>
      <c r="K996" s="13" t="s">
        <v>1731</v>
      </c>
      <c r="L996" s="2" t="s">
        <v>1730</v>
      </c>
      <c r="M996" s="13" t="s">
        <v>1725</v>
      </c>
      <c r="N996" s="2" t="s">
        <v>1787</v>
      </c>
      <c r="O996" s="15" t="s">
        <v>1989</v>
      </c>
      <c r="P996" s="2" t="s">
        <v>1784</v>
      </c>
      <c r="Q996" s="19">
        <v>3</v>
      </c>
      <c r="R996" s="2" t="s">
        <v>1799</v>
      </c>
      <c r="S996" s="13" t="s">
        <v>1795</v>
      </c>
      <c r="T996" s="17">
        <v>27841</v>
      </c>
      <c r="U996" s="17">
        <v>39894</v>
      </c>
      <c r="V996" s="17">
        <v>41720</v>
      </c>
      <c r="W996" s="17" t="s">
        <v>1798</v>
      </c>
      <c r="X996" s="17" t="s">
        <v>1997</v>
      </c>
      <c r="Y996" s="13">
        <f ca="1">RANDBETWEEN(35000,65000)</f>
        <v>43767</v>
      </c>
      <c r="Z996" s="13">
        <f ca="1">RANDBETWEEN(0,3000)</f>
        <v>1644</v>
      </c>
      <c r="AA996" s="30" t="str">
        <f t="shared" si="84"/>
        <v>Sales</v>
      </c>
    </row>
    <row r="997" spans="1:27" ht="14.4" x14ac:dyDescent="0.3">
      <c r="A997" s="12">
        <v>5527</v>
      </c>
      <c r="B997" s="13">
        <v>5527</v>
      </c>
      <c r="C997" s="6" t="s">
        <v>1983</v>
      </c>
      <c r="D997" s="13" t="s">
        <v>2032</v>
      </c>
      <c r="E997" s="13" t="str">
        <f t="shared" si="85"/>
        <v>Reese.ese Le@bnna.com</v>
      </c>
      <c r="F997" s="6" t="s">
        <v>1667</v>
      </c>
      <c r="G997" s="15" t="s">
        <v>1701</v>
      </c>
      <c r="H997" s="15" t="s">
        <v>2037</v>
      </c>
      <c r="I997" s="13" t="s">
        <v>1953</v>
      </c>
      <c r="J997" s="2" t="s">
        <v>2033</v>
      </c>
      <c r="K997" s="13" t="s">
        <v>1731</v>
      </c>
      <c r="L997" s="2" t="s">
        <v>1730</v>
      </c>
      <c r="M997" s="13" t="s">
        <v>1725</v>
      </c>
      <c r="N997" s="2" t="s">
        <v>1787</v>
      </c>
      <c r="O997" s="15" t="s">
        <v>1989</v>
      </c>
      <c r="P997" s="2" t="s">
        <v>1784</v>
      </c>
      <c r="Q997" s="19">
        <v>3</v>
      </c>
      <c r="R997" s="2" t="s">
        <v>1799</v>
      </c>
      <c r="S997" s="13" t="s">
        <v>1795</v>
      </c>
      <c r="T997" s="17">
        <v>27642</v>
      </c>
      <c r="U997" s="17">
        <v>41522</v>
      </c>
      <c r="V997" s="17">
        <v>41887</v>
      </c>
      <c r="W997" s="17" t="s">
        <v>1798</v>
      </c>
      <c r="X997" s="17" t="s">
        <v>1994</v>
      </c>
      <c r="Y997" s="13">
        <f ca="1">RANDBETWEEN(35000,65000)</f>
        <v>54273</v>
      </c>
      <c r="Z997" s="13">
        <f ca="1">RANDBETWEEN(0,3000)</f>
        <v>2538</v>
      </c>
      <c r="AA997" s="30" t="str">
        <f t="shared" si="84"/>
        <v>Sales</v>
      </c>
    </row>
    <row r="998" spans="1:27" ht="14.4" x14ac:dyDescent="0.3">
      <c r="A998" s="12">
        <v>5528</v>
      </c>
      <c r="B998" s="13">
        <v>5528</v>
      </c>
      <c r="C998" s="6" t="s">
        <v>1984</v>
      </c>
      <c r="D998" s="13" t="s">
        <v>2032</v>
      </c>
      <c r="E998" s="13" t="str">
        <f t="shared" si="85"/>
        <v>Germane.rmstrong@bnna.com</v>
      </c>
      <c r="F998" s="6" t="s">
        <v>1668</v>
      </c>
      <c r="G998" s="15" t="s">
        <v>1701</v>
      </c>
      <c r="H998" s="15" t="s">
        <v>2037</v>
      </c>
      <c r="I998" s="13" t="s">
        <v>1953</v>
      </c>
      <c r="J998" s="2" t="s">
        <v>2033</v>
      </c>
      <c r="K998" s="13" t="s">
        <v>1731</v>
      </c>
      <c r="L998" s="2" t="s">
        <v>1730</v>
      </c>
      <c r="M998" s="13" t="s">
        <v>1725</v>
      </c>
      <c r="N998" s="2" t="s">
        <v>1787</v>
      </c>
      <c r="O998" s="15" t="s">
        <v>1989</v>
      </c>
      <c r="P998" s="2" t="s">
        <v>1784</v>
      </c>
      <c r="Q998" s="19">
        <v>3</v>
      </c>
      <c r="R998" s="2" t="s">
        <v>1797</v>
      </c>
      <c r="S998" s="13" t="s">
        <v>1791</v>
      </c>
      <c r="T998" s="17">
        <v>29552</v>
      </c>
      <c r="U998" s="17">
        <v>39779</v>
      </c>
      <c r="V998" s="17">
        <v>41970</v>
      </c>
      <c r="W998" s="17" t="s">
        <v>1798</v>
      </c>
      <c r="X998" s="17" t="s">
        <v>1994</v>
      </c>
      <c r="Y998" s="13">
        <f ca="1">RANDBETWEEN(35000,65000)</f>
        <v>58360</v>
      </c>
      <c r="Z998" s="13">
        <f ca="1">RANDBETWEEN(0,3000)</f>
        <v>852</v>
      </c>
      <c r="AA998" s="30" t="str">
        <f t="shared" si="84"/>
        <v>Sales</v>
      </c>
    </row>
    <row r="999" spans="1:27" ht="14.4" x14ac:dyDescent="0.3">
      <c r="A999" s="12">
        <v>5529</v>
      </c>
      <c r="B999" s="13">
        <v>5529</v>
      </c>
      <c r="C999" s="6" t="s">
        <v>1985</v>
      </c>
      <c r="D999" s="13" t="s">
        <v>2032</v>
      </c>
      <c r="E999" s="13" t="str">
        <f t="shared" si="85"/>
        <v>Finn.hultz@bnna.com</v>
      </c>
      <c r="F999" s="6" t="s">
        <v>1667</v>
      </c>
      <c r="G999" s="15" t="s">
        <v>1701</v>
      </c>
      <c r="H999" s="15" t="s">
        <v>2037</v>
      </c>
      <c r="I999" s="13" t="s">
        <v>1953</v>
      </c>
      <c r="J999" s="2" t="s">
        <v>2033</v>
      </c>
      <c r="K999" s="20" t="s">
        <v>1731</v>
      </c>
      <c r="L999" s="2" t="s">
        <v>1730</v>
      </c>
      <c r="M999" s="20" t="s">
        <v>1725</v>
      </c>
      <c r="N999" s="2" t="s">
        <v>1787</v>
      </c>
      <c r="O999" s="15" t="s">
        <v>1989</v>
      </c>
      <c r="P999" s="15" t="s">
        <v>1790</v>
      </c>
      <c r="Q999" s="19">
        <v>2</v>
      </c>
      <c r="R999" s="2" t="s">
        <v>1785</v>
      </c>
      <c r="S999" s="13" t="s">
        <v>1796</v>
      </c>
      <c r="T999" s="17">
        <v>22267</v>
      </c>
      <c r="U999" s="17">
        <v>39068</v>
      </c>
      <c r="V999" s="17">
        <v>41990</v>
      </c>
      <c r="W999" s="17" t="s">
        <v>1798</v>
      </c>
      <c r="X999" s="17" t="s">
        <v>1994</v>
      </c>
      <c r="Y999" s="13">
        <f ca="1">RANDBETWEEN(10000,40000)</f>
        <v>29781</v>
      </c>
      <c r="Z999" s="13">
        <v>0</v>
      </c>
      <c r="AA999" s="30" t="str">
        <f t="shared" si="84"/>
        <v>Sales</v>
      </c>
    </row>
    <row r="1000" spans="1:27" ht="14.4" x14ac:dyDescent="0.3">
      <c r="A1000" s="13">
        <v>6000</v>
      </c>
      <c r="B1000" s="13">
        <v>6000</v>
      </c>
      <c r="C1000" s="13" t="s">
        <v>58</v>
      </c>
      <c r="D1000" s="13" t="s">
        <v>2032</v>
      </c>
      <c r="E1000" s="13" t="str">
        <f t="shared" si="85"/>
        <v>Marie.ichter@bnna.com</v>
      </c>
      <c r="F1000" s="13" t="s">
        <v>1668</v>
      </c>
      <c r="G1000" s="13" t="s">
        <v>1837</v>
      </c>
      <c r="H1000" s="13" t="s">
        <v>2039</v>
      </c>
      <c r="I1000" s="13" t="s">
        <v>1945</v>
      </c>
      <c r="J1000" s="13" t="s">
        <v>2033</v>
      </c>
      <c r="K1000" s="13" t="s">
        <v>1731</v>
      </c>
      <c r="L1000" s="13" t="s">
        <v>1730</v>
      </c>
      <c r="M1000" s="13" t="s">
        <v>1725</v>
      </c>
      <c r="N1000" s="13" t="s">
        <v>1786</v>
      </c>
      <c r="O1000" s="15" t="s">
        <v>1798</v>
      </c>
      <c r="P1000" s="13" t="s">
        <v>1790</v>
      </c>
      <c r="Q1000" s="12">
        <v>7</v>
      </c>
      <c r="R1000" s="13" t="s">
        <v>1785</v>
      </c>
      <c r="S1000" s="13" t="s">
        <v>1794</v>
      </c>
      <c r="T1000" s="17">
        <v>26478</v>
      </c>
      <c r="U1000" s="17">
        <v>34148</v>
      </c>
      <c r="V1000" s="17">
        <v>41818</v>
      </c>
      <c r="W1000" s="17" t="s">
        <v>1798</v>
      </c>
      <c r="X1000" s="17" t="s">
        <v>1991</v>
      </c>
      <c r="Y1000" s="13">
        <f ca="1">RANDBETWEEN(75000,150000)</f>
        <v>124152</v>
      </c>
      <c r="Z1000" s="13">
        <f ca="1">RANDBETWEEN(25000,75000)</f>
        <v>51366</v>
      </c>
      <c r="AA1000" s="30" t="str">
        <f t="shared" si="84"/>
        <v>Retail</v>
      </c>
    </row>
    <row r="1001" spans="1:27" ht="14.4" x14ac:dyDescent="0.3">
      <c r="A1001" s="13">
        <v>6001</v>
      </c>
      <c r="B1001" s="13">
        <v>6001</v>
      </c>
      <c r="C1001" s="1" t="s">
        <v>894</v>
      </c>
      <c r="D1001" s="13" t="s">
        <v>2032</v>
      </c>
      <c r="E1001" s="13" t="str">
        <f t="shared" si="85"/>
        <v>Kasper.Fleming@bnna.com</v>
      </c>
      <c r="F1001" s="13" t="s">
        <v>1667</v>
      </c>
      <c r="G1001" s="13" t="s">
        <v>1837</v>
      </c>
      <c r="H1001" s="13" t="s">
        <v>2039</v>
      </c>
      <c r="I1001" s="20" t="s">
        <v>1944</v>
      </c>
      <c r="J1001" s="13" t="s">
        <v>2033</v>
      </c>
      <c r="K1001" s="13" t="s">
        <v>1731</v>
      </c>
      <c r="L1001" s="13" t="s">
        <v>1730</v>
      </c>
      <c r="M1001" s="13" t="s">
        <v>1725</v>
      </c>
      <c r="N1001" s="13" t="s">
        <v>1786</v>
      </c>
      <c r="O1001" s="15" t="s">
        <v>1798</v>
      </c>
      <c r="P1001" s="13" t="s">
        <v>1790</v>
      </c>
      <c r="Q1001" s="12">
        <v>6</v>
      </c>
      <c r="R1001" s="13" t="s">
        <v>1797</v>
      </c>
      <c r="S1001" s="13" t="s">
        <v>1795</v>
      </c>
      <c r="T1001" s="17">
        <v>25038</v>
      </c>
      <c r="U1001" s="17">
        <v>33073</v>
      </c>
      <c r="V1001" s="17">
        <v>41839</v>
      </c>
      <c r="W1001" s="17" t="s">
        <v>1798</v>
      </c>
      <c r="X1001" s="17" t="s">
        <v>1991</v>
      </c>
      <c r="Y1001" s="13">
        <f ca="1">RANDBETWEEN(75000,125000)</f>
        <v>75728</v>
      </c>
      <c r="Z1001" s="13">
        <f ca="1">RANDBETWEEN(5000,25000)</f>
        <v>9572</v>
      </c>
      <c r="AA1001" s="30" t="str">
        <f t="shared" si="84"/>
        <v>Retail</v>
      </c>
    </row>
    <row r="1002" spans="1:27" ht="14.4" x14ac:dyDescent="0.3">
      <c r="A1002" s="13">
        <v>6002</v>
      </c>
      <c r="B1002" s="13">
        <v>6002</v>
      </c>
      <c r="C1002" s="13" t="s">
        <v>532</v>
      </c>
      <c r="D1002" s="13" t="s">
        <v>2032</v>
      </c>
      <c r="E1002" s="13" t="str">
        <f t="shared" si="85"/>
        <v>Kaisa.rhonen@bnna.com</v>
      </c>
      <c r="F1002" s="13" t="s">
        <v>1668</v>
      </c>
      <c r="G1002" s="13" t="s">
        <v>1837</v>
      </c>
      <c r="H1002" s="13" t="s">
        <v>2039</v>
      </c>
      <c r="I1002" s="13" t="s">
        <v>1946</v>
      </c>
      <c r="J1002" s="13" t="s">
        <v>2033</v>
      </c>
      <c r="K1002" s="20" t="s">
        <v>1731</v>
      </c>
      <c r="L1002" s="20" t="s">
        <v>1730</v>
      </c>
      <c r="M1002" s="20" t="s">
        <v>1725</v>
      </c>
      <c r="N1002" s="13" t="s">
        <v>1786</v>
      </c>
      <c r="O1002" s="15" t="s">
        <v>1798</v>
      </c>
      <c r="P1002" s="13" t="s">
        <v>1784</v>
      </c>
      <c r="Q1002" s="12">
        <v>8</v>
      </c>
      <c r="R1002" s="13" t="s">
        <v>1797</v>
      </c>
      <c r="S1002" s="13" t="s">
        <v>1795</v>
      </c>
      <c r="T1002" s="17">
        <v>19925</v>
      </c>
      <c r="U1002" s="17">
        <v>30883</v>
      </c>
      <c r="V1002" s="17">
        <v>41840</v>
      </c>
      <c r="W1002" s="17" t="s">
        <v>1798</v>
      </c>
      <c r="X1002" s="17" t="s">
        <v>1991</v>
      </c>
      <c r="Y1002" s="13">
        <f ca="1">RANDBETWEEN(125000,200000)</f>
        <v>161052</v>
      </c>
      <c r="Z1002" s="13">
        <f ca="1">RANDBETWEEN(40000,100000)</f>
        <v>44587</v>
      </c>
      <c r="AA1002" s="30" t="str">
        <f t="shared" si="84"/>
        <v>Retail</v>
      </c>
    </row>
    <row r="1003" spans="1:27" ht="14.4" x14ac:dyDescent="0.3">
      <c r="A1003" s="13">
        <v>6003</v>
      </c>
      <c r="B1003" s="13">
        <v>6003</v>
      </c>
      <c r="C1003" s="13" t="s">
        <v>590</v>
      </c>
      <c r="D1003" s="13" t="s">
        <v>2032</v>
      </c>
      <c r="E1003" s="13" t="str">
        <f t="shared" si="85"/>
        <v>Lucia.oscolo@bnna.com</v>
      </c>
      <c r="F1003" s="13" t="s">
        <v>1668</v>
      </c>
      <c r="G1003" s="13" t="s">
        <v>1837</v>
      </c>
      <c r="H1003" s="13" t="s">
        <v>2039</v>
      </c>
      <c r="I1003" s="13" t="s">
        <v>1947</v>
      </c>
      <c r="J1003" s="13" t="s">
        <v>2033</v>
      </c>
      <c r="K1003" s="20" t="s">
        <v>1731</v>
      </c>
      <c r="L1003" s="20" t="s">
        <v>1730</v>
      </c>
      <c r="M1003" s="20" t="s">
        <v>1725</v>
      </c>
      <c r="N1003" s="13" t="s">
        <v>1788</v>
      </c>
      <c r="O1003" s="15" t="s">
        <v>1798</v>
      </c>
      <c r="P1003" s="13" t="s">
        <v>1784</v>
      </c>
      <c r="Q1003" s="12">
        <f ca="1">RANDBETWEEN(4,7)</f>
        <v>7</v>
      </c>
      <c r="R1003" s="13" t="s">
        <v>1785</v>
      </c>
      <c r="S1003" s="13" t="s">
        <v>1795</v>
      </c>
      <c r="T1003" s="17">
        <v>24383</v>
      </c>
      <c r="U1003" s="17">
        <v>35706</v>
      </c>
      <c r="V1003" s="17">
        <v>41915</v>
      </c>
      <c r="W1003" s="17" t="s">
        <v>1798</v>
      </c>
      <c r="X1003" s="17" t="s">
        <v>1991</v>
      </c>
      <c r="Y1003" s="13">
        <f t="shared" ref="Y1003:Y1050" ca="1" si="88">RANDBETWEEN(30000,60000)</f>
        <v>59730</v>
      </c>
      <c r="Z1003" s="13">
        <f t="shared" ref="Z1003:Z1050" ca="1" si="89">RANDBETWEEN(0,10000)</f>
        <v>5670</v>
      </c>
      <c r="AA1003" s="30" t="str">
        <f t="shared" si="84"/>
        <v>Retail</v>
      </c>
    </row>
    <row r="1004" spans="1:27" ht="14.4" x14ac:dyDescent="0.3">
      <c r="A1004" s="13">
        <v>6004</v>
      </c>
      <c r="B1004" s="13">
        <v>6004</v>
      </c>
      <c r="C1004" s="13" t="s">
        <v>667</v>
      </c>
      <c r="D1004" s="13" t="s">
        <v>2032</v>
      </c>
      <c r="E1004" s="13" t="str">
        <f t="shared" si="85"/>
        <v>Pieter.er Berg@bnna.com</v>
      </c>
      <c r="F1004" s="13" t="s">
        <v>1667</v>
      </c>
      <c r="G1004" s="13" t="s">
        <v>1837</v>
      </c>
      <c r="H1004" s="13" t="s">
        <v>2039</v>
      </c>
      <c r="I1004" s="13" t="s">
        <v>1948</v>
      </c>
      <c r="J1004" s="13" t="s">
        <v>2033</v>
      </c>
      <c r="K1004" s="13" t="s">
        <v>1731</v>
      </c>
      <c r="L1004" s="20" t="s">
        <v>1730</v>
      </c>
      <c r="M1004" s="13" t="s">
        <v>1725</v>
      </c>
      <c r="N1004" s="13" t="s">
        <v>1787</v>
      </c>
      <c r="O1004" s="15" t="s">
        <v>1989</v>
      </c>
      <c r="P1004" s="13" t="s">
        <v>1784</v>
      </c>
      <c r="Q1004" s="12">
        <f t="shared" ref="Q1004:Q1020" ca="1" si="90">RANDBETWEEN(1,3)</f>
        <v>3</v>
      </c>
      <c r="R1004" s="13" t="s">
        <v>1797</v>
      </c>
      <c r="S1004" s="13" t="s">
        <v>1792</v>
      </c>
      <c r="T1004" s="17">
        <v>25777</v>
      </c>
      <c r="U1004" s="17">
        <v>41483</v>
      </c>
      <c r="V1004" s="17">
        <v>41848</v>
      </c>
      <c r="W1004" s="17" t="s">
        <v>1798</v>
      </c>
      <c r="X1004" s="17" t="s">
        <v>1994</v>
      </c>
      <c r="Y1004" s="13">
        <f t="shared" ca="1" si="88"/>
        <v>37350</v>
      </c>
      <c r="Z1004" s="13">
        <f t="shared" ca="1" si="89"/>
        <v>6097</v>
      </c>
      <c r="AA1004" s="30" t="str">
        <f t="shared" si="84"/>
        <v>Retail</v>
      </c>
    </row>
    <row r="1005" spans="1:27" ht="14.4" x14ac:dyDescent="0.3">
      <c r="A1005" s="13">
        <v>6005</v>
      </c>
      <c r="B1005" s="13">
        <v>6005</v>
      </c>
      <c r="C1005" s="13" t="s">
        <v>10</v>
      </c>
      <c r="D1005" s="13" t="s">
        <v>2032</v>
      </c>
      <c r="E1005" s="13" t="str">
        <f t="shared" si="85"/>
        <v>Mitchell.hell Odem@bnna.com</v>
      </c>
      <c r="F1005" s="13" t="s">
        <v>1667</v>
      </c>
      <c r="G1005" s="13" t="s">
        <v>1837</v>
      </c>
      <c r="H1005" s="13" t="s">
        <v>2039</v>
      </c>
      <c r="I1005" s="13" t="s">
        <v>1948</v>
      </c>
      <c r="J1005" s="13" t="s">
        <v>2033</v>
      </c>
      <c r="K1005" s="13" t="s">
        <v>1731</v>
      </c>
      <c r="L1005" s="20" t="s">
        <v>1730</v>
      </c>
      <c r="M1005" s="13" t="s">
        <v>1725</v>
      </c>
      <c r="N1005" s="13" t="s">
        <v>1787</v>
      </c>
      <c r="O1005" s="15" t="s">
        <v>1989</v>
      </c>
      <c r="P1005" s="13" t="s">
        <v>1790</v>
      </c>
      <c r="Q1005" s="12">
        <f t="shared" ca="1" si="90"/>
        <v>2</v>
      </c>
      <c r="R1005" s="13" t="s">
        <v>1797</v>
      </c>
      <c r="S1005" s="13" t="s">
        <v>1794</v>
      </c>
      <c r="T1005" s="17">
        <v>25172</v>
      </c>
      <c r="U1005" s="17">
        <v>39051</v>
      </c>
      <c r="V1005" s="17">
        <v>41973</v>
      </c>
      <c r="W1005" s="17" t="s">
        <v>1798</v>
      </c>
      <c r="X1005" s="17" t="s">
        <v>1994</v>
      </c>
      <c r="Y1005" s="13">
        <f t="shared" ca="1" si="88"/>
        <v>58870</v>
      </c>
      <c r="Z1005" s="13">
        <f t="shared" ca="1" si="89"/>
        <v>6429</v>
      </c>
      <c r="AA1005" s="30" t="str">
        <f t="shared" si="84"/>
        <v>Retail</v>
      </c>
    </row>
    <row r="1006" spans="1:27" ht="14.4" x14ac:dyDescent="0.3">
      <c r="A1006" s="13">
        <v>6006</v>
      </c>
      <c r="B1006" s="13">
        <v>6006</v>
      </c>
      <c r="C1006" s="1" t="s">
        <v>873</v>
      </c>
      <c r="D1006" s="13" t="s">
        <v>2032</v>
      </c>
      <c r="E1006" s="13" t="str">
        <f t="shared" si="85"/>
        <v>Wallace.ace Ward@bnna.com</v>
      </c>
      <c r="F1006" s="13" t="s">
        <v>1667</v>
      </c>
      <c r="G1006" s="13" t="s">
        <v>1837</v>
      </c>
      <c r="H1006" s="13" t="s">
        <v>2039</v>
      </c>
      <c r="I1006" s="13" t="s">
        <v>1948</v>
      </c>
      <c r="J1006" s="13" t="s">
        <v>2033</v>
      </c>
      <c r="K1006" s="13" t="s">
        <v>1731</v>
      </c>
      <c r="L1006" s="13" t="s">
        <v>1730</v>
      </c>
      <c r="M1006" s="13" t="s">
        <v>1725</v>
      </c>
      <c r="N1006" s="13" t="s">
        <v>1787</v>
      </c>
      <c r="O1006" s="15" t="s">
        <v>1989</v>
      </c>
      <c r="P1006" s="15" t="s">
        <v>1790</v>
      </c>
      <c r="Q1006" s="12">
        <f t="shared" ca="1" si="90"/>
        <v>1</v>
      </c>
      <c r="R1006" s="13" t="s">
        <v>1797</v>
      </c>
      <c r="S1006" s="13" t="s">
        <v>1795</v>
      </c>
      <c r="T1006" s="17">
        <v>23698</v>
      </c>
      <c r="U1006" s="17">
        <v>37942</v>
      </c>
      <c r="V1006" s="17">
        <v>41960</v>
      </c>
      <c r="W1006" s="17" t="s">
        <v>1798</v>
      </c>
      <c r="X1006" s="17" t="s">
        <v>1991</v>
      </c>
      <c r="Y1006" s="13">
        <f t="shared" ca="1" si="88"/>
        <v>46334</v>
      </c>
      <c r="Z1006" s="13">
        <f t="shared" ca="1" si="89"/>
        <v>8846</v>
      </c>
      <c r="AA1006" s="30" t="str">
        <f t="shared" si="84"/>
        <v>Retail</v>
      </c>
    </row>
    <row r="1007" spans="1:27" ht="14.4" x14ac:dyDescent="0.3">
      <c r="A1007" s="13">
        <v>6007</v>
      </c>
      <c r="B1007" s="13">
        <v>6007</v>
      </c>
      <c r="C1007" s="1" t="s">
        <v>1660</v>
      </c>
      <c r="D1007" s="13" t="s">
        <v>2032</v>
      </c>
      <c r="E1007" s="13" t="str">
        <f t="shared" si="85"/>
        <v>Cynthia.Mcdaniel@bnna.com</v>
      </c>
      <c r="F1007" s="13" t="s">
        <v>1668</v>
      </c>
      <c r="G1007" s="20" t="s">
        <v>1837</v>
      </c>
      <c r="H1007" s="20" t="s">
        <v>2039</v>
      </c>
      <c r="I1007" s="13" t="s">
        <v>1948</v>
      </c>
      <c r="J1007" s="13" t="s">
        <v>2033</v>
      </c>
      <c r="K1007" s="13" t="s">
        <v>1731</v>
      </c>
      <c r="L1007" s="20" t="s">
        <v>1730</v>
      </c>
      <c r="M1007" s="13" t="s">
        <v>1725</v>
      </c>
      <c r="N1007" s="13" t="s">
        <v>1787</v>
      </c>
      <c r="O1007" s="15" t="s">
        <v>1989</v>
      </c>
      <c r="P1007" s="13" t="s">
        <v>1790</v>
      </c>
      <c r="Q1007" s="12">
        <f t="shared" ca="1" si="90"/>
        <v>3</v>
      </c>
      <c r="R1007" s="13" t="s">
        <v>1797</v>
      </c>
      <c r="S1007" s="13" t="s">
        <v>1791</v>
      </c>
      <c r="T1007" s="17">
        <v>30070</v>
      </c>
      <c r="U1007" s="17">
        <v>41028</v>
      </c>
      <c r="V1007" s="17">
        <v>41758</v>
      </c>
      <c r="W1007" s="17" t="s">
        <v>1798</v>
      </c>
      <c r="X1007" s="17" t="s">
        <v>1996</v>
      </c>
      <c r="Y1007" s="13">
        <f t="shared" ca="1" si="88"/>
        <v>51377</v>
      </c>
      <c r="Z1007" s="13">
        <f t="shared" ca="1" si="89"/>
        <v>8532</v>
      </c>
      <c r="AA1007" s="30" t="str">
        <f t="shared" si="84"/>
        <v>Retail</v>
      </c>
    </row>
    <row r="1008" spans="1:27" ht="14.4" x14ac:dyDescent="0.3">
      <c r="A1008" s="13">
        <v>6008</v>
      </c>
      <c r="B1008" s="13">
        <v>6008</v>
      </c>
      <c r="C1008" s="13" t="s">
        <v>142</v>
      </c>
      <c r="D1008" s="13" t="s">
        <v>2032</v>
      </c>
      <c r="E1008" s="13" t="str">
        <f t="shared" si="85"/>
        <v>Alexis.s Petit@bnna.com</v>
      </c>
      <c r="F1008" s="13" t="s">
        <v>1668</v>
      </c>
      <c r="G1008" s="13" t="s">
        <v>1837</v>
      </c>
      <c r="H1008" s="13" t="s">
        <v>2039</v>
      </c>
      <c r="I1008" s="13" t="s">
        <v>1948</v>
      </c>
      <c r="J1008" s="13" t="s">
        <v>2033</v>
      </c>
      <c r="K1008" s="13" t="s">
        <v>1731</v>
      </c>
      <c r="L1008" s="20" t="s">
        <v>1730</v>
      </c>
      <c r="M1008" s="13" t="s">
        <v>1725</v>
      </c>
      <c r="N1008" s="13" t="s">
        <v>1787</v>
      </c>
      <c r="O1008" s="15" t="s">
        <v>1989</v>
      </c>
      <c r="P1008" s="15" t="s">
        <v>1790</v>
      </c>
      <c r="Q1008" s="12">
        <f t="shared" ca="1" si="90"/>
        <v>1</v>
      </c>
      <c r="R1008" s="13" t="s">
        <v>1799</v>
      </c>
      <c r="S1008" s="13" t="s">
        <v>1794</v>
      </c>
      <c r="T1008" s="17">
        <v>25917</v>
      </c>
      <c r="U1008" s="17">
        <v>41623</v>
      </c>
      <c r="V1008" s="17">
        <v>41988</v>
      </c>
      <c r="W1008" s="17" t="s">
        <v>1798</v>
      </c>
      <c r="X1008" s="17" t="s">
        <v>1997</v>
      </c>
      <c r="Y1008" s="13">
        <f t="shared" ca="1" si="88"/>
        <v>39299</v>
      </c>
      <c r="Z1008" s="13">
        <f t="shared" ca="1" si="89"/>
        <v>4065</v>
      </c>
      <c r="AA1008" s="30" t="str">
        <f t="shared" si="84"/>
        <v>Retail</v>
      </c>
    </row>
    <row r="1009" spans="1:27" ht="14.4" x14ac:dyDescent="0.3">
      <c r="A1009" s="13">
        <v>6009</v>
      </c>
      <c r="B1009" s="13">
        <v>6009</v>
      </c>
      <c r="C1009" s="13" t="s">
        <v>721</v>
      </c>
      <c r="D1009" s="13" t="s">
        <v>2032</v>
      </c>
      <c r="E1009" s="13" t="str">
        <f t="shared" si="85"/>
        <v>Ting.g Guo@bnna.com</v>
      </c>
      <c r="F1009" s="13" t="s">
        <v>1668</v>
      </c>
      <c r="G1009" s="13" t="s">
        <v>1837</v>
      </c>
      <c r="H1009" s="13" t="s">
        <v>2039</v>
      </c>
      <c r="I1009" s="13" t="s">
        <v>1948</v>
      </c>
      <c r="J1009" s="13" t="s">
        <v>2033</v>
      </c>
      <c r="K1009" s="13" t="s">
        <v>1731</v>
      </c>
      <c r="L1009" s="20" t="s">
        <v>1730</v>
      </c>
      <c r="M1009" s="13" t="s">
        <v>1725</v>
      </c>
      <c r="N1009" s="13" t="s">
        <v>1787</v>
      </c>
      <c r="O1009" s="15" t="s">
        <v>1989</v>
      </c>
      <c r="P1009" s="13" t="s">
        <v>1790</v>
      </c>
      <c r="Q1009" s="12">
        <f t="shared" ca="1" si="90"/>
        <v>3</v>
      </c>
      <c r="R1009" s="13" t="s">
        <v>1797</v>
      </c>
      <c r="S1009" s="13" t="s">
        <v>1793</v>
      </c>
      <c r="T1009" s="17">
        <v>21019</v>
      </c>
      <c r="U1009" s="17">
        <v>37090</v>
      </c>
      <c r="V1009" s="17">
        <v>41838</v>
      </c>
      <c r="W1009" s="17" t="s">
        <v>1798</v>
      </c>
      <c r="X1009" s="17" t="s">
        <v>1997</v>
      </c>
      <c r="Y1009" s="13">
        <f t="shared" ca="1" si="88"/>
        <v>54385</v>
      </c>
      <c r="Z1009" s="13">
        <f t="shared" ca="1" si="89"/>
        <v>5149</v>
      </c>
      <c r="AA1009" s="30" t="str">
        <f t="shared" si="84"/>
        <v>Retail</v>
      </c>
    </row>
    <row r="1010" spans="1:27" ht="14.4" x14ac:dyDescent="0.3">
      <c r="A1010" s="13">
        <v>6010</v>
      </c>
      <c r="B1010" s="13">
        <v>6010</v>
      </c>
      <c r="C1010" s="1" t="s">
        <v>833</v>
      </c>
      <c r="D1010" s="13" t="s">
        <v>2032</v>
      </c>
      <c r="E1010" s="13" t="str">
        <f t="shared" si="85"/>
        <v>Joshua.ownsend@bnna.com</v>
      </c>
      <c r="F1010" s="13" t="s">
        <v>1667</v>
      </c>
      <c r="G1010" s="13" t="s">
        <v>1837</v>
      </c>
      <c r="H1010" s="13" t="s">
        <v>2039</v>
      </c>
      <c r="I1010" s="13" t="s">
        <v>1948</v>
      </c>
      <c r="J1010" s="13" t="s">
        <v>2033</v>
      </c>
      <c r="K1010" s="13" t="s">
        <v>1731</v>
      </c>
      <c r="L1010" s="20" t="s">
        <v>1730</v>
      </c>
      <c r="M1010" s="13" t="s">
        <v>1725</v>
      </c>
      <c r="N1010" s="13" t="s">
        <v>1787</v>
      </c>
      <c r="O1010" s="15" t="s">
        <v>1989</v>
      </c>
      <c r="P1010" s="13" t="s">
        <v>1784</v>
      </c>
      <c r="Q1010" s="12">
        <f t="shared" ca="1" si="90"/>
        <v>2</v>
      </c>
      <c r="R1010" s="13" t="s">
        <v>1785</v>
      </c>
      <c r="S1010" s="13" t="s">
        <v>1795</v>
      </c>
      <c r="T1010" s="17">
        <v>27043</v>
      </c>
      <c r="U1010" s="17">
        <v>35078</v>
      </c>
      <c r="V1010" s="17">
        <v>41653</v>
      </c>
      <c r="W1010" s="17" t="s">
        <v>1798</v>
      </c>
      <c r="X1010" s="17" t="s">
        <v>1997</v>
      </c>
      <c r="Y1010" s="13">
        <f t="shared" ca="1" si="88"/>
        <v>45614</v>
      </c>
      <c r="Z1010" s="13">
        <f t="shared" ca="1" si="89"/>
        <v>630</v>
      </c>
      <c r="AA1010" s="30" t="str">
        <f t="shared" si="84"/>
        <v>Retail</v>
      </c>
    </row>
    <row r="1011" spans="1:27" ht="14.4" x14ac:dyDescent="0.3">
      <c r="A1011" s="13">
        <v>6011</v>
      </c>
      <c r="B1011" s="13">
        <v>6011</v>
      </c>
      <c r="C1011" s="13" t="s">
        <v>410</v>
      </c>
      <c r="D1011" s="13" t="s">
        <v>2032</v>
      </c>
      <c r="E1011" s="13" t="str">
        <f t="shared" si="85"/>
        <v>Fang. Chan@bnna.com</v>
      </c>
      <c r="F1011" s="13" t="s">
        <v>1667</v>
      </c>
      <c r="G1011" s="13" t="s">
        <v>1837</v>
      </c>
      <c r="H1011" s="13" t="s">
        <v>2039</v>
      </c>
      <c r="I1011" s="13" t="s">
        <v>1948</v>
      </c>
      <c r="J1011" s="13" t="s">
        <v>2033</v>
      </c>
      <c r="K1011" s="13" t="s">
        <v>1731</v>
      </c>
      <c r="L1011" s="20" t="s">
        <v>1730</v>
      </c>
      <c r="M1011" s="13" t="s">
        <v>1725</v>
      </c>
      <c r="N1011" s="13" t="s">
        <v>1787</v>
      </c>
      <c r="O1011" s="15" t="s">
        <v>1989</v>
      </c>
      <c r="P1011" s="13" t="s">
        <v>1790</v>
      </c>
      <c r="Q1011" s="12">
        <f t="shared" ca="1" si="90"/>
        <v>3</v>
      </c>
      <c r="R1011" s="13" t="s">
        <v>1800</v>
      </c>
      <c r="S1011" s="13" t="s">
        <v>1791</v>
      </c>
      <c r="T1011" s="17">
        <v>20235</v>
      </c>
      <c r="U1011" s="17">
        <v>30462</v>
      </c>
      <c r="V1011" s="17">
        <v>41785</v>
      </c>
      <c r="W1011" s="17" t="s">
        <v>1798</v>
      </c>
      <c r="X1011" s="17" t="s">
        <v>1994</v>
      </c>
      <c r="Y1011" s="13">
        <f t="shared" ca="1" si="88"/>
        <v>30619</v>
      </c>
      <c r="Z1011" s="13">
        <f t="shared" ca="1" si="89"/>
        <v>603</v>
      </c>
      <c r="AA1011" s="30" t="str">
        <f t="shared" si="84"/>
        <v>Retail</v>
      </c>
    </row>
    <row r="1012" spans="1:27" ht="14.4" x14ac:dyDescent="0.3">
      <c r="A1012" s="13">
        <v>6012</v>
      </c>
      <c r="B1012" s="13">
        <v>6012</v>
      </c>
      <c r="C1012" s="1" t="s">
        <v>1536</v>
      </c>
      <c r="D1012" s="13" t="s">
        <v>2032</v>
      </c>
      <c r="E1012" s="13" t="str">
        <f t="shared" si="85"/>
        <v>Orson.Martin@bnna.com</v>
      </c>
      <c r="F1012" s="13" t="s">
        <v>1667</v>
      </c>
      <c r="G1012" s="13" t="s">
        <v>1837</v>
      </c>
      <c r="H1012" s="13" t="s">
        <v>2039</v>
      </c>
      <c r="I1012" s="13" t="s">
        <v>1948</v>
      </c>
      <c r="J1012" s="13" t="s">
        <v>2033</v>
      </c>
      <c r="K1012" s="20" t="s">
        <v>1731</v>
      </c>
      <c r="L1012" s="20" t="s">
        <v>1730</v>
      </c>
      <c r="M1012" s="20" t="s">
        <v>1725</v>
      </c>
      <c r="N1012" s="13" t="s">
        <v>1787</v>
      </c>
      <c r="O1012" s="15" t="s">
        <v>1989</v>
      </c>
      <c r="P1012" s="15" t="s">
        <v>1790</v>
      </c>
      <c r="Q1012" s="12">
        <f t="shared" ca="1" si="90"/>
        <v>2</v>
      </c>
      <c r="R1012" s="13" t="s">
        <v>1785</v>
      </c>
      <c r="S1012" s="13" t="s">
        <v>1796</v>
      </c>
      <c r="T1012" s="17">
        <v>23655</v>
      </c>
      <c r="U1012" s="17">
        <v>38630</v>
      </c>
      <c r="V1012" s="17">
        <v>41917</v>
      </c>
      <c r="W1012" s="17" t="s">
        <v>1798</v>
      </c>
      <c r="X1012" s="17" t="s">
        <v>1994</v>
      </c>
      <c r="Y1012" s="13">
        <f t="shared" ca="1" si="88"/>
        <v>31375</v>
      </c>
      <c r="Z1012" s="13">
        <f t="shared" ca="1" si="89"/>
        <v>5885</v>
      </c>
      <c r="AA1012" s="30" t="str">
        <f t="shared" si="84"/>
        <v>Retail</v>
      </c>
    </row>
    <row r="1013" spans="1:27" ht="14.4" x14ac:dyDescent="0.3">
      <c r="A1013" s="13">
        <v>6013</v>
      </c>
      <c r="B1013" s="13">
        <v>6013</v>
      </c>
      <c r="C1013" s="13" t="s">
        <v>566</v>
      </c>
      <c r="D1013" s="13" t="s">
        <v>2032</v>
      </c>
      <c r="E1013" s="13" t="str">
        <f t="shared" si="85"/>
        <v>Lawrence.ce Keneth@bnna.com</v>
      </c>
      <c r="F1013" s="13" t="s">
        <v>1668</v>
      </c>
      <c r="G1013" s="20" t="s">
        <v>1837</v>
      </c>
      <c r="H1013" s="13" t="s">
        <v>2039</v>
      </c>
      <c r="I1013" s="20" t="s">
        <v>1948</v>
      </c>
      <c r="J1013" s="13" t="s">
        <v>2033</v>
      </c>
      <c r="K1013" s="13" t="s">
        <v>1731</v>
      </c>
      <c r="L1013" s="20" t="s">
        <v>1730</v>
      </c>
      <c r="M1013" s="13" t="s">
        <v>1725</v>
      </c>
      <c r="N1013" s="13" t="s">
        <v>1787</v>
      </c>
      <c r="O1013" s="15" t="s">
        <v>1989</v>
      </c>
      <c r="P1013" s="13" t="s">
        <v>1790</v>
      </c>
      <c r="Q1013" s="12">
        <f t="shared" ca="1" si="90"/>
        <v>2</v>
      </c>
      <c r="R1013" s="13" t="s">
        <v>1797</v>
      </c>
      <c r="S1013" s="13" t="s">
        <v>1794</v>
      </c>
      <c r="T1013" s="17">
        <v>28753</v>
      </c>
      <c r="U1013" s="17">
        <v>41537</v>
      </c>
      <c r="V1013" s="17">
        <v>41902</v>
      </c>
      <c r="W1013" s="17" t="s">
        <v>1989</v>
      </c>
      <c r="X1013" s="17" t="s">
        <v>1994</v>
      </c>
      <c r="Y1013" s="13">
        <f t="shared" ca="1" si="88"/>
        <v>48711</v>
      </c>
      <c r="Z1013" s="13">
        <f t="shared" ca="1" si="89"/>
        <v>1217</v>
      </c>
      <c r="AA1013" s="30" t="str">
        <f t="shared" si="84"/>
        <v>Retail</v>
      </c>
    </row>
    <row r="1014" spans="1:27" ht="14.4" x14ac:dyDescent="0.3">
      <c r="A1014" s="13">
        <v>6014</v>
      </c>
      <c r="B1014" s="13">
        <v>6014</v>
      </c>
      <c r="C1014" s="1" t="s">
        <v>1524</v>
      </c>
      <c r="D1014" s="13" t="s">
        <v>2032</v>
      </c>
      <c r="E1014" s="13" t="str">
        <f t="shared" si="85"/>
        <v>Macon.Valdez@bnna.com</v>
      </c>
      <c r="F1014" s="13" t="s">
        <v>1667</v>
      </c>
      <c r="G1014" s="20" t="s">
        <v>1837</v>
      </c>
      <c r="H1014" s="13" t="s">
        <v>2039</v>
      </c>
      <c r="I1014" s="20" t="s">
        <v>1948</v>
      </c>
      <c r="J1014" s="13" t="s">
        <v>2033</v>
      </c>
      <c r="K1014" s="13" t="s">
        <v>1731</v>
      </c>
      <c r="L1014" s="20" t="s">
        <v>1730</v>
      </c>
      <c r="M1014" s="13" t="s">
        <v>1725</v>
      </c>
      <c r="N1014" s="13" t="s">
        <v>1787</v>
      </c>
      <c r="O1014" s="15" t="s">
        <v>1989</v>
      </c>
      <c r="P1014" s="15" t="s">
        <v>1790</v>
      </c>
      <c r="Q1014" s="12">
        <f t="shared" ca="1" si="90"/>
        <v>2</v>
      </c>
      <c r="R1014" s="13" t="s">
        <v>1797</v>
      </c>
      <c r="S1014" s="13" t="s">
        <v>1795</v>
      </c>
      <c r="T1014" s="17">
        <v>23857</v>
      </c>
      <c r="U1014" s="17">
        <v>33719</v>
      </c>
      <c r="V1014" s="17">
        <v>41754</v>
      </c>
      <c r="W1014" s="17" t="s">
        <v>1798</v>
      </c>
      <c r="X1014" s="17" t="s">
        <v>1991</v>
      </c>
      <c r="Y1014" s="13">
        <f t="shared" ca="1" si="88"/>
        <v>36002</v>
      </c>
      <c r="Z1014" s="13">
        <f t="shared" ca="1" si="89"/>
        <v>6207</v>
      </c>
      <c r="AA1014" s="30" t="str">
        <f t="shared" si="84"/>
        <v>Retail</v>
      </c>
    </row>
    <row r="1015" spans="1:27" ht="14.4" x14ac:dyDescent="0.3">
      <c r="A1015" s="13">
        <v>6015</v>
      </c>
      <c r="B1015" s="13">
        <v>6015</v>
      </c>
      <c r="C1015" s="13" t="s">
        <v>150</v>
      </c>
      <c r="D1015" s="13" t="s">
        <v>2032</v>
      </c>
      <c r="E1015" s="13" t="str">
        <f t="shared" si="85"/>
        <v>Amalie.e Kunze@bnna.com</v>
      </c>
      <c r="F1015" s="13" t="s">
        <v>1667</v>
      </c>
      <c r="G1015" s="13" t="s">
        <v>1837</v>
      </c>
      <c r="H1015" s="13" t="s">
        <v>2039</v>
      </c>
      <c r="I1015" s="13" t="s">
        <v>1948</v>
      </c>
      <c r="J1015" s="13" t="s">
        <v>2033</v>
      </c>
      <c r="K1015" s="13" t="s">
        <v>1731</v>
      </c>
      <c r="L1015" s="20" t="s">
        <v>1730</v>
      </c>
      <c r="M1015" s="13" t="s">
        <v>1725</v>
      </c>
      <c r="N1015" s="13" t="s">
        <v>1787</v>
      </c>
      <c r="O1015" s="15" t="s">
        <v>1989</v>
      </c>
      <c r="P1015" s="13" t="s">
        <v>1790</v>
      </c>
      <c r="Q1015" s="12">
        <f t="shared" ca="1" si="90"/>
        <v>1</v>
      </c>
      <c r="R1015" s="13" t="s">
        <v>1785</v>
      </c>
      <c r="S1015" s="13" t="s">
        <v>1793</v>
      </c>
      <c r="T1015" s="17">
        <v>29441</v>
      </c>
      <c r="U1015" s="17">
        <v>41859</v>
      </c>
      <c r="V1015" s="17">
        <v>41859</v>
      </c>
      <c r="W1015" s="17" t="s">
        <v>1798</v>
      </c>
      <c r="X1015" s="17" t="s">
        <v>1996</v>
      </c>
      <c r="Y1015" s="13">
        <f t="shared" ca="1" si="88"/>
        <v>31154</v>
      </c>
      <c r="Z1015" s="13">
        <f t="shared" ca="1" si="89"/>
        <v>2936</v>
      </c>
      <c r="AA1015" s="30" t="str">
        <f t="shared" si="84"/>
        <v>Retail</v>
      </c>
    </row>
    <row r="1016" spans="1:27" ht="14.4" x14ac:dyDescent="0.3">
      <c r="A1016" s="13">
        <v>6016</v>
      </c>
      <c r="B1016" s="13">
        <v>6016</v>
      </c>
      <c r="C1016" s="1" t="s">
        <v>948</v>
      </c>
      <c r="D1016" s="13" t="s">
        <v>2032</v>
      </c>
      <c r="E1016" s="13" t="str">
        <f t="shared" si="85"/>
        <v>Rashad.ad Tran@bnna.com</v>
      </c>
      <c r="F1016" s="13" t="s">
        <v>1667</v>
      </c>
      <c r="G1016" s="13" t="s">
        <v>1837</v>
      </c>
      <c r="H1016" s="13" t="s">
        <v>2039</v>
      </c>
      <c r="I1016" s="13" t="s">
        <v>1948</v>
      </c>
      <c r="J1016" s="13" t="s">
        <v>2033</v>
      </c>
      <c r="K1016" s="20" t="s">
        <v>1731</v>
      </c>
      <c r="L1016" s="20" t="s">
        <v>1730</v>
      </c>
      <c r="M1016" s="20" t="s">
        <v>1725</v>
      </c>
      <c r="N1016" s="13" t="s">
        <v>1787</v>
      </c>
      <c r="O1016" s="15" t="s">
        <v>1989</v>
      </c>
      <c r="P1016" s="13" t="s">
        <v>1784</v>
      </c>
      <c r="Q1016" s="12">
        <f t="shared" ca="1" si="90"/>
        <v>3</v>
      </c>
      <c r="R1016" s="13" t="s">
        <v>1797</v>
      </c>
      <c r="S1016" s="13" t="s">
        <v>1792</v>
      </c>
      <c r="T1016" s="17">
        <v>20380</v>
      </c>
      <c r="U1016" s="17">
        <v>33164</v>
      </c>
      <c r="V1016" s="17">
        <v>41930</v>
      </c>
      <c r="W1016" s="17" t="s">
        <v>1798</v>
      </c>
      <c r="X1016" s="17" t="s">
        <v>1997</v>
      </c>
      <c r="Y1016" s="13">
        <f t="shared" ca="1" si="88"/>
        <v>37141</v>
      </c>
      <c r="Z1016" s="13">
        <f t="shared" ca="1" si="89"/>
        <v>7106</v>
      </c>
      <c r="AA1016" s="30" t="str">
        <f t="shared" si="84"/>
        <v>Retail</v>
      </c>
    </row>
    <row r="1017" spans="1:27" ht="14.4" x14ac:dyDescent="0.3">
      <c r="A1017" s="13">
        <v>6017</v>
      </c>
      <c r="B1017" s="13">
        <v>6017</v>
      </c>
      <c r="C1017" s="1" t="s">
        <v>1103</v>
      </c>
      <c r="D1017" s="13" t="s">
        <v>2032</v>
      </c>
      <c r="E1017" s="13" t="str">
        <f t="shared" si="85"/>
        <v>Porter.Sanford@bnna.com</v>
      </c>
      <c r="F1017" s="13" t="s">
        <v>1667</v>
      </c>
      <c r="G1017" s="13" t="s">
        <v>1837</v>
      </c>
      <c r="H1017" s="13" t="s">
        <v>2039</v>
      </c>
      <c r="I1017" s="13" t="s">
        <v>1948</v>
      </c>
      <c r="J1017" s="13" t="s">
        <v>2033</v>
      </c>
      <c r="K1017" s="13" t="s">
        <v>1731</v>
      </c>
      <c r="L1017" s="20" t="s">
        <v>1730</v>
      </c>
      <c r="M1017" s="13" t="s">
        <v>1725</v>
      </c>
      <c r="N1017" s="13" t="s">
        <v>1787</v>
      </c>
      <c r="O1017" s="15" t="s">
        <v>1989</v>
      </c>
      <c r="P1017" s="13" t="s">
        <v>1790</v>
      </c>
      <c r="Q1017" s="12">
        <f t="shared" ca="1" si="90"/>
        <v>3</v>
      </c>
      <c r="R1017" s="13" t="s">
        <v>1797</v>
      </c>
      <c r="S1017" s="13" t="s">
        <v>1794</v>
      </c>
      <c r="T1017" s="17">
        <v>28570</v>
      </c>
      <c r="U1017" s="17">
        <v>41354</v>
      </c>
      <c r="V1017" s="17">
        <v>41719</v>
      </c>
      <c r="W1017" s="17" t="s">
        <v>1798</v>
      </c>
      <c r="X1017" s="17" t="s">
        <v>1997</v>
      </c>
      <c r="Y1017" s="13">
        <f t="shared" ca="1" si="88"/>
        <v>45467</v>
      </c>
      <c r="Z1017" s="13">
        <f t="shared" ca="1" si="89"/>
        <v>3176</v>
      </c>
      <c r="AA1017" s="30" t="str">
        <f t="shared" si="84"/>
        <v>Retail</v>
      </c>
    </row>
    <row r="1018" spans="1:27" ht="14.4" x14ac:dyDescent="0.3">
      <c r="A1018" s="13">
        <v>6018</v>
      </c>
      <c r="B1018" s="13">
        <v>6018</v>
      </c>
      <c r="C1018" s="13" t="s">
        <v>711</v>
      </c>
      <c r="D1018" s="13" t="s">
        <v>2032</v>
      </c>
      <c r="E1018" s="13" t="str">
        <f t="shared" si="85"/>
        <v>Sylvie. Leyder@bnna.com</v>
      </c>
      <c r="F1018" s="13" t="s">
        <v>1667</v>
      </c>
      <c r="G1018" s="13" t="s">
        <v>1837</v>
      </c>
      <c r="H1018" s="13" t="s">
        <v>2039</v>
      </c>
      <c r="I1018" s="13" t="s">
        <v>1948</v>
      </c>
      <c r="J1018" s="13" t="s">
        <v>2033</v>
      </c>
      <c r="K1018" s="13" t="s">
        <v>1731</v>
      </c>
      <c r="L1018" s="20" t="s">
        <v>1730</v>
      </c>
      <c r="M1018" s="13" t="s">
        <v>1725</v>
      </c>
      <c r="N1018" s="13" t="s">
        <v>1787</v>
      </c>
      <c r="O1018" s="15" t="s">
        <v>1989</v>
      </c>
      <c r="P1018" s="13" t="s">
        <v>1784</v>
      </c>
      <c r="Q1018" s="12">
        <f t="shared" ca="1" si="90"/>
        <v>2</v>
      </c>
      <c r="R1018" s="13" t="s">
        <v>1797</v>
      </c>
      <c r="S1018" s="13" t="s">
        <v>1795</v>
      </c>
      <c r="T1018" s="17">
        <v>20636</v>
      </c>
      <c r="U1018" s="17">
        <v>29402</v>
      </c>
      <c r="V1018" s="17">
        <v>41820</v>
      </c>
      <c r="W1018" s="17" t="s">
        <v>1798</v>
      </c>
      <c r="X1018" s="17" t="s">
        <v>1997</v>
      </c>
      <c r="Y1018" s="13">
        <f t="shared" ca="1" si="88"/>
        <v>41511</v>
      </c>
      <c r="Z1018" s="13">
        <f t="shared" ca="1" si="89"/>
        <v>9153</v>
      </c>
      <c r="AA1018" s="30" t="str">
        <f t="shared" si="84"/>
        <v>Retail</v>
      </c>
    </row>
    <row r="1019" spans="1:27" ht="14.4" x14ac:dyDescent="0.3">
      <c r="A1019" s="13">
        <v>6019</v>
      </c>
      <c r="B1019" s="13">
        <v>6019</v>
      </c>
      <c r="C1019" s="13" t="s">
        <v>327</v>
      </c>
      <c r="D1019" s="13" t="s">
        <v>2032</v>
      </c>
      <c r="E1019" s="13" t="str">
        <f t="shared" si="85"/>
        <v>Clark.k Mann@bnna.com</v>
      </c>
      <c r="F1019" s="13" t="s">
        <v>1669</v>
      </c>
      <c r="G1019" s="13" t="s">
        <v>1837</v>
      </c>
      <c r="H1019" s="13" t="s">
        <v>2039</v>
      </c>
      <c r="I1019" s="13" t="s">
        <v>1948</v>
      </c>
      <c r="J1019" s="13" t="s">
        <v>2033</v>
      </c>
      <c r="K1019" s="13" t="s">
        <v>1731</v>
      </c>
      <c r="L1019" s="20" t="s">
        <v>1730</v>
      </c>
      <c r="M1019" s="13" t="s">
        <v>1725</v>
      </c>
      <c r="N1019" s="13" t="s">
        <v>1787</v>
      </c>
      <c r="O1019" s="15" t="s">
        <v>1989</v>
      </c>
      <c r="P1019" s="13" t="s">
        <v>1790</v>
      </c>
      <c r="Q1019" s="12">
        <f t="shared" ca="1" si="90"/>
        <v>3</v>
      </c>
      <c r="R1019" s="13" t="s">
        <v>1797</v>
      </c>
      <c r="S1019" s="13" t="s">
        <v>1795</v>
      </c>
      <c r="T1019" s="17">
        <v>19929</v>
      </c>
      <c r="U1019" s="17">
        <v>34174</v>
      </c>
      <c r="V1019" s="17">
        <v>41844</v>
      </c>
      <c r="W1019" s="17" t="s">
        <v>1798</v>
      </c>
      <c r="X1019" s="17" t="s">
        <v>1994</v>
      </c>
      <c r="Y1019" s="13">
        <f t="shared" ca="1" si="88"/>
        <v>47459</v>
      </c>
      <c r="Z1019" s="13">
        <f t="shared" ca="1" si="89"/>
        <v>3885</v>
      </c>
      <c r="AA1019" s="30" t="str">
        <f t="shared" si="84"/>
        <v>Retail</v>
      </c>
    </row>
    <row r="1020" spans="1:27" ht="14.4" x14ac:dyDescent="0.3">
      <c r="A1020" s="13">
        <v>6020</v>
      </c>
      <c r="B1020" s="13">
        <v>6020</v>
      </c>
      <c r="C1020" s="1" t="s">
        <v>958</v>
      </c>
      <c r="D1020" s="13" t="s">
        <v>2032</v>
      </c>
      <c r="E1020" s="13" t="str">
        <f t="shared" si="85"/>
        <v>Hall.livan@bnna.com</v>
      </c>
      <c r="F1020" s="13" t="s">
        <v>1667</v>
      </c>
      <c r="G1020" s="13" t="s">
        <v>1837</v>
      </c>
      <c r="H1020" s="13" t="s">
        <v>2039</v>
      </c>
      <c r="I1020" s="13" t="s">
        <v>1948</v>
      </c>
      <c r="J1020" s="13" t="s">
        <v>2033</v>
      </c>
      <c r="K1020" s="13" t="s">
        <v>1731</v>
      </c>
      <c r="L1020" s="20" t="s">
        <v>1730</v>
      </c>
      <c r="M1020" s="13" t="s">
        <v>1725</v>
      </c>
      <c r="N1020" s="13" t="s">
        <v>1787</v>
      </c>
      <c r="O1020" s="15" t="s">
        <v>1989</v>
      </c>
      <c r="P1020" s="15" t="s">
        <v>1790</v>
      </c>
      <c r="Q1020" s="12">
        <f t="shared" ca="1" si="90"/>
        <v>1</v>
      </c>
      <c r="R1020" s="13" t="s">
        <v>1799</v>
      </c>
      <c r="S1020" s="13" t="s">
        <v>1795</v>
      </c>
      <c r="T1020" s="17">
        <v>25767</v>
      </c>
      <c r="U1020" s="17">
        <v>41838</v>
      </c>
      <c r="V1020" s="17">
        <v>41838</v>
      </c>
      <c r="W1020" s="17" t="s">
        <v>1798</v>
      </c>
      <c r="X1020" s="17" t="s">
        <v>1994</v>
      </c>
      <c r="Y1020" s="13">
        <f t="shared" ca="1" si="88"/>
        <v>30020</v>
      </c>
      <c r="Z1020" s="13">
        <f t="shared" ca="1" si="89"/>
        <v>7870</v>
      </c>
      <c r="AA1020" s="30" t="str">
        <f t="shared" si="84"/>
        <v>Retail</v>
      </c>
    </row>
    <row r="1021" spans="1:27" ht="14.4" x14ac:dyDescent="0.3">
      <c r="A1021" s="13">
        <v>6021</v>
      </c>
      <c r="B1021" s="13">
        <v>6021</v>
      </c>
      <c r="C1021" s="1" t="s">
        <v>914</v>
      </c>
      <c r="D1021" s="13" t="s">
        <v>2032</v>
      </c>
      <c r="E1021" s="13" t="str">
        <f t="shared" si="85"/>
        <v>Curran.naldson@bnna.com</v>
      </c>
      <c r="F1021" s="13" t="s">
        <v>1667</v>
      </c>
      <c r="G1021" s="13" t="s">
        <v>1837</v>
      </c>
      <c r="H1021" s="13" t="s">
        <v>2039</v>
      </c>
      <c r="I1021" s="13" t="s">
        <v>1947</v>
      </c>
      <c r="J1021" s="13" t="s">
        <v>2033</v>
      </c>
      <c r="K1021" s="13" t="s">
        <v>1731</v>
      </c>
      <c r="L1021" s="13" t="s">
        <v>1730</v>
      </c>
      <c r="M1021" s="13" t="s">
        <v>1725</v>
      </c>
      <c r="N1021" s="13" t="s">
        <v>1788</v>
      </c>
      <c r="O1021" s="15" t="s">
        <v>1798</v>
      </c>
      <c r="P1021" s="13" t="s">
        <v>1790</v>
      </c>
      <c r="Q1021" s="12">
        <v>6</v>
      </c>
      <c r="R1021" s="13" t="s">
        <v>1797</v>
      </c>
      <c r="S1021" s="13" t="s">
        <v>1794</v>
      </c>
      <c r="T1021" s="17">
        <v>28850</v>
      </c>
      <c r="U1021" s="17">
        <v>39808</v>
      </c>
      <c r="V1021" s="17">
        <v>41999</v>
      </c>
      <c r="W1021" s="17" t="s">
        <v>1798</v>
      </c>
      <c r="X1021" s="17" t="s">
        <v>1994</v>
      </c>
      <c r="Y1021" s="13">
        <f t="shared" ca="1" si="88"/>
        <v>33841</v>
      </c>
      <c r="Z1021" s="13">
        <f t="shared" ca="1" si="89"/>
        <v>9332</v>
      </c>
      <c r="AA1021" s="30" t="str">
        <f t="shared" si="84"/>
        <v>Retail</v>
      </c>
    </row>
    <row r="1022" spans="1:27" ht="14.4" x14ac:dyDescent="0.3">
      <c r="A1022" s="13">
        <v>6022</v>
      </c>
      <c r="B1022" s="13">
        <v>6022</v>
      </c>
      <c r="C1022" s="13" t="s">
        <v>35</v>
      </c>
      <c r="D1022" s="13" t="s">
        <v>2032</v>
      </c>
      <c r="E1022" s="13" t="str">
        <f t="shared" si="85"/>
        <v>Xiedong.edong Wu@bnna.com</v>
      </c>
      <c r="F1022" s="13" t="s">
        <v>1668</v>
      </c>
      <c r="G1022" s="13" t="s">
        <v>1837</v>
      </c>
      <c r="H1022" s="13" t="s">
        <v>2039</v>
      </c>
      <c r="I1022" s="13" t="s">
        <v>1948</v>
      </c>
      <c r="J1022" s="13" t="s">
        <v>2033</v>
      </c>
      <c r="K1022" s="13" t="s">
        <v>1731</v>
      </c>
      <c r="L1022" s="13" t="s">
        <v>1730</v>
      </c>
      <c r="M1022" s="13" t="s">
        <v>1725</v>
      </c>
      <c r="N1022" s="13" t="s">
        <v>1787</v>
      </c>
      <c r="O1022" s="15" t="s">
        <v>1989</v>
      </c>
      <c r="P1022" s="15" t="s">
        <v>1790</v>
      </c>
      <c r="Q1022" s="12">
        <f t="shared" ref="Q1022:Q1038" ca="1" si="91">RANDBETWEEN(1,3)</f>
        <v>2</v>
      </c>
      <c r="R1022" s="13" t="s">
        <v>1785</v>
      </c>
      <c r="S1022" s="13" t="s">
        <v>1795</v>
      </c>
      <c r="T1022" s="17">
        <v>28007</v>
      </c>
      <c r="U1022" s="17">
        <v>41521</v>
      </c>
      <c r="V1022" s="17">
        <v>41886</v>
      </c>
      <c r="W1022" s="17" t="s">
        <v>1798</v>
      </c>
      <c r="X1022" s="17" t="s">
        <v>1994</v>
      </c>
      <c r="Y1022" s="13">
        <f t="shared" ca="1" si="88"/>
        <v>39959</v>
      </c>
      <c r="Z1022" s="13">
        <f t="shared" ca="1" si="89"/>
        <v>6694</v>
      </c>
      <c r="AA1022" s="30" t="str">
        <f t="shared" si="84"/>
        <v>Retail</v>
      </c>
    </row>
    <row r="1023" spans="1:27" ht="14.4" x14ac:dyDescent="0.3">
      <c r="A1023" s="13">
        <v>6023</v>
      </c>
      <c r="B1023" s="13">
        <v>6023</v>
      </c>
      <c r="C1023" s="13" t="s">
        <v>630</v>
      </c>
      <c r="D1023" s="13" t="s">
        <v>2032</v>
      </c>
      <c r="E1023" s="13" t="str">
        <f t="shared" si="85"/>
        <v>Michaela.a Ogilvie@bnna.com</v>
      </c>
      <c r="F1023" s="13" t="s">
        <v>1668</v>
      </c>
      <c r="G1023" s="13" t="s">
        <v>1837</v>
      </c>
      <c r="H1023" s="13" t="s">
        <v>2039</v>
      </c>
      <c r="I1023" s="13" t="s">
        <v>1948</v>
      </c>
      <c r="J1023" s="13" t="s">
        <v>2033</v>
      </c>
      <c r="K1023" s="13" t="s">
        <v>1731</v>
      </c>
      <c r="L1023" s="13" t="s">
        <v>1730</v>
      </c>
      <c r="M1023" s="13" t="s">
        <v>1725</v>
      </c>
      <c r="N1023" s="13" t="s">
        <v>1787</v>
      </c>
      <c r="O1023" s="15" t="s">
        <v>1989</v>
      </c>
      <c r="P1023" s="13" t="s">
        <v>1790</v>
      </c>
      <c r="Q1023" s="12">
        <f t="shared" ca="1" si="91"/>
        <v>2</v>
      </c>
      <c r="R1023" s="13" t="s">
        <v>1800</v>
      </c>
      <c r="S1023" s="13" t="s">
        <v>1794</v>
      </c>
      <c r="T1023" s="17">
        <v>27073</v>
      </c>
      <c r="U1023" s="17">
        <v>41318</v>
      </c>
      <c r="V1023" s="17">
        <v>41683</v>
      </c>
      <c r="W1023" s="17" t="s">
        <v>1798</v>
      </c>
      <c r="X1023" s="17" t="s">
        <v>1991</v>
      </c>
      <c r="Y1023" s="13">
        <f t="shared" ca="1" si="88"/>
        <v>52910</v>
      </c>
      <c r="Z1023" s="13">
        <f t="shared" ca="1" si="89"/>
        <v>6779</v>
      </c>
      <c r="AA1023" s="30" t="str">
        <f t="shared" si="84"/>
        <v>Retail</v>
      </c>
    </row>
    <row r="1024" spans="1:27" ht="14.4" x14ac:dyDescent="0.3">
      <c r="A1024" s="13">
        <v>6024</v>
      </c>
      <c r="B1024" s="13">
        <v>6024</v>
      </c>
      <c r="C1024" s="1" t="s">
        <v>1309</v>
      </c>
      <c r="D1024" s="13" t="s">
        <v>2032</v>
      </c>
      <c r="E1024" s="13" t="str">
        <f t="shared" si="85"/>
        <v>Benedict.t Bernard@bnna.com</v>
      </c>
      <c r="F1024" s="13" t="s">
        <v>1667</v>
      </c>
      <c r="G1024" s="20" t="s">
        <v>1837</v>
      </c>
      <c r="H1024" s="20" t="s">
        <v>2039</v>
      </c>
      <c r="I1024" s="13" t="s">
        <v>1948</v>
      </c>
      <c r="J1024" s="13" t="s">
        <v>2033</v>
      </c>
      <c r="K1024" s="13" t="s">
        <v>1731</v>
      </c>
      <c r="L1024" s="13" t="s">
        <v>1730</v>
      </c>
      <c r="M1024" s="13" t="s">
        <v>1725</v>
      </c>
      <c r="N1024" s="13" t="s">
        <v>1787</v>
      </c>
      <c r="O1024" s="15" t="s">
        <v>1989</v>
      </c>
      <c r="P1024" s="13" t="s">
        <v>1790</v>
      </c>
      <c r="Q1024" s="12">
        <f t="shared" ca="1" si="91"/>
        <v>3</v>
      </c>
      <c r="R1024" s="13" t="s">
        <v>1797</v>
      </c>
      <c r="S1024" s="13" t="s">
        <v>1793</v>
      </c>
      <c r="T1024" s="17">
        <v>21689</v>
      </c>
      <c r="U1024" s="17">
        <v>34838</v>
      </c>
      <c r="V1024" s="17">
        <v>41778</v>
      </c>
      <c r="W1024" s="17" t="s">
        <v>1798</v>
      </c>
      <c r="X1024" s="17" t="s">
        <v>1996</v>
      </c>
      <c r="Y1024" s="13">
        <f t="shared" ca="1" si="88"/>
        <v>37735</v>
      </c>
      <c r="Z1024" s="13">
        <f t="shared" ca="1" si="89"/>
        <v>2667</v>
      </c>
      <c r="AA1024" s="30" t="str">
        <f t="shared" si="84"/>
        <v>Retail</v>
      </c>
    </row>
    <row r="1025" spans="1:27" ht="14.4" x14ac:dyDescent="0.3">
      <c r="A1025" s="13">
        <v>6025</v>
      </c>
      <c r="B1025" s="13">
        <v>6025</v>
      </c>
      <c r="C1025" s="1" t="s">
        <v>1407</v>
      </c>
      <c r="D1025" s="13" t="s">
        <v>2032</v>
      </c>
      <c r="E1025" s="13" t="str">
        <f t="shared" si="85"/>
        <v>Simone.olloway@bnna.com</v>
      </c>
      <c r="F1025" s="13" t="s">
        <v>1668</v>
      </c>
      <c r="G1025" s="13" t="s">
        <v>1837</v>
      </c>
      <c r="H1025" s="13" t="s">
        <v>2039</v>
      </c>
      <c r="I1025" s="13" t="s">
        <v>1948</v>
      </c>
      <c r="J1025" s="13" t="s">
        <v>2033</v>
      </c>
      <c r="K1025" s="20" t="s">
        <v>1731</v>
      </c>
      <c r="L1025" s="20" t="s">
        <v>1730</v>
      </c>
      <c r="M1025" s="20" t="s">
        <v>1725</v>
      </c>
      <c r="N1025" s="13" t="s">
        <v>1787</v>
      </c>
      <c r="O1025" s="15" t="s">
        <v>1989</v>
      </c>
      <c r="P1025" s="13" t="s">
        <v>1784</v>
      </c>
      <c r="Q1025" s="12">
        <f t="shared" ca="1" si="91"/>
        <v>2</v>
      </c>
      <c r="R1025" s="13" t="s">
        <v>1797</v>
      </c>
      <c r="S1025" s="13" t="s">
        <v>1795</v>
      </c>
      <c r="T1025" s="17">
        <v>23305</v>
      </c>
      <c r="U1025" s="17">
        <v>39011</v>
      </c>
      <c r="V1025" s="17">
        <v>41933</v>
      </c>
      <c r="W1025" s="17" t="s">
        <v>1798</v>
      </c>
      <c r="X1025" s="17" t="s">
        <v>1997</v>
      </c>
      <c r="Y1025" s="13">
        <f t="shared" ca="1" si="88"/>
        <v>57264</v>
      </c>
      <c r="Z1025" s="13">
        <f t="shared" ca="1" si="89"/>
        <v>5200</v>
      </c>
      <c r="AA1025" s="30" t="str">
        <f t="shared" si="84"/>
        <v>Retail</v>
      </c>
    </row>
    <row r="1026" spans="1:27" ht="14.4" x14ac:dyDescent="0.3">
      <c r="A1026" s="13">
        <v>6026</v>
      </c>
      <c r="B1026" s="13">
        <v>6026</v>
      </c>
      <c r="C1026" s="13" t="s">
        <v>192</v>
      </c>
      <c r="D1026" s="13" t="s">
        <v>2032</v>
      </c>
      <c r="E1026" s="13" t="str">
        <f t="shared" si="85"/>
        <v>Tony.sares@bnna.com</v>
      </c>
      <c r="F1026" s="13" t="s">
        <v>1667</v>
      </c>
      <c r="G1026" s="20" t="s">
        <v>1837</v>
      </c>
      <c r="H1026" s="20" t="s">
        <v>2039</v>
      </c>
      <c r="I1026" s="13" t="s">
        <v>1948</v>
      </c>
      <c r="J1026" s="13" t="s">
        <v>2033</v>
      </c>
      <c r="K1026" s="13" t="s">
        <v>1731</v>
      </c>
      <c r="L1026" s="13" t="s">
        <v>1730</v>
      </c>
      <c r="M1026" s="13" t="s">
        <v>1725</v>
      </c>
      <c r="N1026" s="13" t="s">
        <v>1787</v>
      </c>
      <c r="O1026" s="15" t="s">
        <v>1989</v>
      </c>
      <c r="P1026" s="13" t="s">
        <v>1790</v>
      </c>
      <c r="Q1026" s="12">
        <f t="shared" ca="1" si="91"/>
        <v>1</v>
      </c>
      <c r="R1026" s="13" t="s">
        <v>1785</v>
      </c>
      <c r="S1026" s="13" t="s">
        <v>1791</v>
      </c>
      <c r="T1026" s="17">
        <v>23781</v>
      </c>
      <c r="U1026" s="17">
        <v>36564</v>
      </c>
      <c r="V1026" s="17">
        <v>41678</v>
      </c>
      <c r="W1026" s="17" t="s">
        <v>1798</v>
      </c>
      <c r="X1026" s="17" t="s">
        <v>1997</v>
      </c>
      <c r="Y1026" s="13">
        <f t="shared" ca="1" si="88"/>
        <v>37814</v>
      </c>
      <c r="Z1026" s="13">
        <f t="shared" ca="1" si="89"/>
        <v>562</v>
      </c>
      <c r="AA1026" s="30" t="str">
        <f t="shared" si="84"/>
        <v>Retail</v>
      </c>
    </row>
    <row r="1027" spans="1:27" ht="14.4" x14ac:dyDescent="0.3">
      <c r="A1027" s="13">
        <v>6027</v>
      </c>
      <c r="B1027" s="13">
        <v>6027</v>
      </c>
      <c r="C1027" s="13" t="s">
        <v>169</v>
      </c>
      <c r="D1027" s="13" t="s">
        <v>2032</v>
      </c>
      <c r="E1027" s="13" t="str">
        <f t="shared" si="85"/>
        <v>Andrew.Roberts@bnna.com</v>
      </c>
      <c r="F1027" s="13" t="s">
        <v>1667</v>
      </c>
      <c r="G1027" s="20" t="s">
        <v>1837</v>
      </c>
      <c r="H1027" s="20" t="s">
        <v>2039</v>
      </c>
      <c r="I1027" s="13" t="s">
        <v>1948</v>
      </c>
      <c r="J1027" s="13" t="s">
        <v>2033</v>
      </c>
      <c r="K1027" s="13" t="s">
        <v>1731</v>
      </c>
      <c r="L1027" s="20" t="s">
        <v>1730</v>
      </c>
      <c r="M1027" s="13" t="s">
        <v>1725</v>
      </c>
      <c r="N1027" s="13" t="s">
        <v>1787</v>
      </c>
      <c r="O1027" s="15" t="s">
        <v>1989</v>
      </c>
      <c r="P1027" s="15" t="s">
        <v>1790</v>
      </c>
      <c r="Q1027" s="12">
        <f t="shared" ca="1" si="91"/>
        <v>3</v>
      </c>
      <c r="R1027" s="13" t="s">
        <v>1797</v>
      </c>
      <c r="S1027" s="13" t="s">
        <v>1796</v>
      </c>
      <c r="T1027" s="17">
        <v>24409</v>
      </c>
      <c r="U1027" s="17">
        <v>36097</v>
      </c>
      <c r="V1027" s="17">
        <v>41941</v>
      </c>
      <c r="W1027" s="17" t="s">
        <v>1798</v>
      </c>
      <c r="X1027" s="17" t="s">
        <v>1997</v>
      </c>
      <c r="Y1027" s="13">
        <f t="shared" ca="1" si="88"/>
        <v>35704</v>
      </c>
      <c r="Z1027" s="13">
        <f t="shared" ca="1" si="89"/>
        <v>9030</v>
      </c>
      <c r="AA1027" s="30" t="str">
        <f t="shared" ref="AA1027:AA1090" si="92">G1027</f>
        <v>Retail</v>
      </c>
    </row>
    <row r="1028" spans="1:27" ht="14.4" x14ac:dyDescent="0.3">
      <c r="A1028" s="13">
        <v>6028</v>
      </c>
      <c r="B1028" s="13">
        <v>6028</v>
      </c>
      <c r="C1028" s="13" t="s">
        <v>256</v>
      </c>
      <c r="D1028" s="13" t="s">
        <v>2032</v>
      </c>
      <c r="E1028" s="13" t="str">
        <f t="shared" ref="E1028:E1091" si="93">LEFT(C1028,FIND(" ",C1028)-1)&amp;"."&amp;RIGHT(C1028,FIND(" ",C1028))&amp;"@bnna.com"</f>
        <v>Dylan.n Dunn@bnna.com</v>
      </c>
      <c r="F1028" s="13" t="s">
        <v>1667</v>
      </c>
      <c r="G1028" s="13" t="s">
        <v>1837</v>
      </c>
      <c r="H1028" s="13" t="s">
        <v>2039</v>
      </c>
      <c r="I1028" s="13" t="s">
        <v>1948</v>
      </c>
      <c r="J1028" s="13" t="s">
        <v>2033</v>
      </c>
      <c r="K1028" s="13" t="s">
        <v>1731</v>
      </c>
      <c r="L1028" s="13" t="s">
        <v>1730</v>
      </c>
      <c r="M1028" s="13" t="s">
        <v>1725</v>
      </c>
      <c r="N1028" s="13" t="s">
        <v>1787</v>
      </c>
      <c r="O1028" s="15" t="s">
        <v>1989</v>
      </c>
      <c r="P1028" s="13" t="s">
        <v>1790</v>
      </c>
      <c r="Q1028" s="12">
        <f t="shared" ca="1" si="91"/>
        <v>2</v>
      </c>
      <c r="R1028" s="13" t="s">
        <v>1797</v>
      </c>
      <c r="S1028" s="13" t="s">
        <v>1794</v>
      </c>
      <c r="T1028" s="17">
        <v>22340</v>
      </c>
      <c r="U1028" s="17">
        <v>38776</v>
      </c>
      <c r="V1028" s="17">
        <v>41698</v>
      </c>
      <c r="W1028" s="17" t="s">
        <v>1798</v>
      </c>
      <c r="X1028" s="17" t="s">
        <v>1994</v>
      </c>
      <c r="Y1028" s="13">
        <f t="shared" ca="1" si="88"/>
        <v>33897</v>
      </c>
      <c r="Z1028" s="13">
        <f t="shared" ca="1" si="89"/>
        <v>9177</v>
      </c>
      <c r="AA1028" s="30" t="str">
        <f t="shared" si="92"/>
        <v>Retail</v>
      </c>
    </row>
    <row r="1029" spans="1:27" ht="14.4" x14ac:dyDescent="0.3">
      <c r="A1029" s="13">
        <v>6029</v>
      </c>
      <c r="B1029" s="13">
        <v>6029</v>
      </c>
      <c r="C1029" s="13" t="s">
        <v>513</v>
      </c>
      <c r="D1029" s="13" t="s">
        <v>2032</v>
      </c>
      <c r="E1029" s="13" t="str">
        <f t="shared" si="93"/>
        <v>Johann. Wagner@bnna.com</v>
      </c>
      <c r="F1029" s="13" t="s">
        <v>1667</v>
      </c>
      <c r="G1029" s="13" t="s">
        <v>1837</v>
      </c>
      <c r="H1029" s="13" t="s">
        <v>2039</v>
      </c>
      <c r="I1029" s="13" t="s">
        <v>1948</v>
      </c>
      <c r="J1029" s="13" t="s">
        <v>2033</v>
      </c>
      <c r="K1029" s="13" t="s">
        <v>1731</v>
      </c>
      <c r="L1029" s="13" t="s">
        <v>1730</v>
      </c>
      <c r="M1029" s="13" t="s">
        <v>1725</v>
      </c>
      <c r="N1029" s="13" t="s">
        <v>1787</v>
      </c>
      <c r="O1029" s="15" t="s">
        <v>1989</v>
      </c>
      <c r="P1029" s="15" t="s">
        <v>1790</v>
      </c>
      <c r="Q1029" s="12">
        <f t="shared" ca="1" si="91"/>
        <v>3</v>
      </c>
      <c r="R1029" s="13" t="s">
        <v>1797</v>
      </c>
      <c r="S1029" s="13" t="s">
        <v>1795</v>
      </c>
      <c r="T1029" s="17">
        <v>33794</v>
      </c>
      <c r="U1029" s="17">
        <v>41464</v>
      </c>
      <c r="V1029" s="17">
        <v>41829</v>
      </c>
      <c r="W1029" s="17" t="s">
        <v>1798</v>
      </c>
      <c r="X1029" s="17" t="s">
        <v>1994</v>
      </c>
      <c r="Y1029" s="13">
        <f t="shared" ca="1" si="88"/>
        <v>37802</v>
      </c>
      <c r="Z1029" s="13">
        <f t="shared" ca="1" si="89"/>
        <v>9811</v>
      </c>
      <c r="AA1029" s="30" t="str">
        <f t="shared" si="92"/>
        <v>Retail</v>
      </c>
    </row>
    <row r="1030" spans="1:27" ht="14.4" x14ac:dyDescent="0.3">
      <c r="A1030" s="13">
        <v>6030</v>
      </c>
      <c r="B1030" s="13">
        <v>6030</v>
      </c>
      <c r="C1030" s="1" t="s">
        <v>965</v>
      </c>
      <c r="D1030" s="13" t="s">
        <v>2032</v>
      </c>
      <c r="E1030" s="13" t="str">
        <f t="shared" si="93"/>
        <v>Lars.ffman@bnna.com</v>
      </c>
      <c r="F1030" s="13" t="s">
        <v>1667</v>
      </c>
      <c r="G1030" s="13" t="s">
        <v>1837</v>
      </c>
      <c r="H1030" s="13" t="s">
        <v>2039</v>
      </c>
      <c r="I1030" s="13" t="s">
        <v>1948</v>
      </c>
      <c r="J1030" s="13" t="s">
        <v>2033</v>
      </c>
      <c r="K1030" s="13" t="s">
        <v>1731</v>
      </c>
      <c r="L1030" s="13" t="s">
        <v>1730</v>
      </c>
      <c r="M1030" s="13" t="s">
        <v>1725</v>
      </c>
      <c r="N1030" s="13" t="s">
        <v>1787</v>
      </c>
      <c r="O1030" s="15" t="s">
        <v>1989</v>
      </c>
      <c r="P1030" s="15" t="s">
        <v>1790</v>
      </c>
      <c r="Q1030" s="12">
        <f t="shared" ca="1" si="91"/>
        <v>1</v>
      </c>
      <c r="R1030" s="13" t="s">
        <v>1797</v>
      </c>
      <c r="S1030" s="13" t="s">
        <v>1795</v>
      </c>
      <c r="T1030" s="17">
        <v>24241</v>
      </c>
      <c r="U1030" s="17">
        <v>32277</v>
      </c>
      <c r="V1030" s="17">
        <v>41773</v>
      </c>
      <c r="W1030" s="17" t="s">
        <v>1798</v>
      </c>
      <c r="X1030" s="17" t="s">
        <v>1994</v>
      </c>
      <c r="Y1030" s="13">
        <f t="shared" ca="1" si="88"/>
        <v>45087</v>
      </c>
      <c r="Z1030" s="13">
        <f t="shared" ca="1" si="89"/>
        <v>2591</v>
      </c>
      <c r="AA1030" s="30" t="str">
        <f t="shared" si="92"/>
        <v>Retail</v>
      </c>
    </row>
    <row r="1031" spans="1:27" ht="14.4" x14ac:dyDescent="0.3">
      <c r="A1031" s="13">
        <v>6031</v>
      </c>
      <c r="B1031" s="13">
        <v>6031</v>
      </c>
      <c r="C1031" s="13" t="s">
        <v>356</v>
      </c>
      <c r="D1031" s="13" t="s">
        <v>2032</v>
      </c>
      <c r="E1031" s="13" t="str">
        <f t="shared" si="93"/>
        <v>Daniel.ertrand@bnna.com</v>
      </c>
      <c r="F1031" s="13" t="s">
        <v>1667</v>
      </c>
      <c r="G1031" s="13" t="s">
        <v>1837</v>
      </c>
      <c r="H1031" s="13" t="s">
        <v>2039</v>
      </c>
      <c r="I1031" s="13" t="s">
        <v>1948</v>
      </c>
      <c r="J1031" s="13" t="s">
        <v>2033</v>
      </c>
      <c r="K1031" s="13" t="s">
        <v>1731</v>
      </c>
      <c r="L1031" s="13" t="s">
        <v>1730</v>
      </c>
      <c r="M1031" s="13" t="s">
        <v>1725</v>
      </c>
      <c r="N1031" s="13" t="s">
        <v>1787</v>
      </c>
      <c r="O1031" s="15" t="s">
        <v>1989</v>
      </c>
      <c r="P1031" s="15" t="s">
        <v>1790</v>
      </c>
      <c r="Q1031" s="12">
        <f t="shared" ca="1" si="91"/>
        <v>3</v>
      </c>
      <c r="R1031" s="13" t="s">
        <v>1799</v>
      </c>
      <c r="S1031" s="13" t="s">
        <v>1795</v>
      </c>
      <c r="T1031" s="17">
        <v>23411</v>
      </c>
      <c r="U1031" s="17">
        <v>35830</v>
      </c>
      <c r="V1031" s="17">
        <v>41674</v>
      </c>
      <c r="W1031" s="17" t="s">
        <v>1798</v>
      </c>
      <c r="X1031" s="17" t="s">
        <v>1991</v>
      </c>
      <c r="Y1031" s="13">
        <f t="shared" ca="1" si="88"/>
        <v>47264</v>
      </c>
      <c r="Z1031" s="13">
        <f t="shared" ca="1" si="89"/>
        <v>671</v>
      </c>
      <c r="AA1031" s="30" t="str">
        <f t="shared" si="92"/>
        <v>Retail</v>
      </c>
    </row>
    <row r="1032" spans="1:27" ht="14.4" x14ac:dyDescent="0.3">
      <c r="A1032" s="13">
        <v>6032</v>
      </c>
      <c r="B1032" s="13">
        <v>6032</v>
      </c>
      <c r="C1032" s="1" t="s">
        <v>803</v>
      </c>
      <c r="D1032" s="13" t="s">
        <v>2032</v>
      </c>
      <c r="E1032" s="13" t="str">
        <f t="shared" si="93"/>
        <v>Cameron.n Valdez@bnna.com</v>
      </c>
      <c r="F1032" s="13" t="s">
        <v>1667</v>
      </c>
      <c r="G1032" s="13" t="s">
        <v>1837</v>
      </c>
      <c r="H1032" s="13" t="s">
        <v>2039</v>
      </c>
      <c r="I1032" s="13" t="s">
        <v>1948</v>
      </c>
      <c r="J1032" s="13" t="s">
        <v>2033</v>
      </c>
      <c r="K1032" s="13" t="s">
        <v>1731</v>
      </c>
      <c r="L1032" s="20" t="s">
        <v>1730</v>
      </c>
      <c r="M1032" s="13" t="s">
        <v>1725</v>
      </c>
      <c r="N1032" s="13" t="s">
        <v>1787</v>
      </c>
      <c r="O1032" s="15" t="s">
        <v>1989</v>
      </c>
      <c r="P1032" s="15" t="s">
        <v>1790</v>
      </c>
      <c r="Q1032" s="12">
        <f t="shared" ca="1" si="91"/>
        <v>2</v>
      </c>
      <c r="R1032" s="13" t="s">
        <v>1797</v>
      </c>
      <c r="S1032" s="13" t="s">
        <v>1795</v>
      </c>
      <c r="T1032" s="17">
        <v>23240</v>
      </c>
      <c r="U1032" s="17">
        <v>32006</v>
      </c>
      <c r="V1032" s="17">
        <v>41868</v>
      </c>
      <c r="W1032" s="17" t="s">
        <v>1798</v>
      </c>
      <c r="X1032" s="17" t="s">
        <v>1996</v>
      </c>
      <c r="Y1032" s="13">
        <f t="shared" ca="1" si="88"/>
        <v>32137</v>
      </c>
      <c r="Z1032" s="13">
        <f t="shared" ca="1" si="89"/>
        <v>2480</v>
      </c>
      <c r="AA1032" s="30" t="str">
        <f t="shared" si="92"/>
        <v>Retail</v>
      </c>
    </row>
    <row r="1033" spans="1:27" ht="14.4" x14ac:dyDescent="0.3">
      <c r="A1033" s="13">
        <v>6033</v>
      </c>
      <c r="B1033" s="13">
        <v>6033</v>
      </c>
      <c r="C1033" s="13" t="s">
        <v>391</v>
      </c>
      <c r="D1033" s="13" t="s">
        <v>2032</v>
      </c>
      <c r="E1033" s="13" t="str">
        <f t="shared" si="93"/>
        <v>Élizabeth.eth Michel@bnna.com</v>
      </c>
      <c r="F1033" s="13" t="s">
        <v>1668</v>
      </c>
      <c r="G1033" s="20" t="s">
        <v>1837</v>
      </c>
      <c r="H1033" s="13" t="s">
        <v>2039</v>
      </c>
      <c r="I1033" s="20" t="s">
        <v>1948</v>
      </c>
      <c r="J1033" s="13" t="s">
        <v>2033</v>
      </c>
      <c r="K1033" s="13" t="s">
        <v>1731</v>
      </c>
      <c r="L1033" s="13" t="s">
        <v>1730</v>
      </c>
      <c r="M1033" s="13" t="s">
        <v>1725</v>
      </c>
      <c r="N1033" s="13" t="s">
        <v>1787</v>
      </c>
      <c r="O1033" s="15" t="s">
        <v>1989</v>
      </c>
      <c r="P1033" s="13" t="s">
        <v>1790</v>
      </c>
      <c r="Q1033" s="12">
        <f t="shared" ca="1" si="91"/>
        <v>1</v>
      </c>
      <c r="R1033" s="13" t="s">
        <v>1785</v>
      </c>
      <c r="S1033" s="13" t="s">
        <v>1795</v>
      </c>
      <c r="T1033" s="17">
        <v>25833</v>
      </c>
      <c r="U1033" s="17">
        <v>34234</v>
      </c>
      <c r="V1033" s="17">
        <v>41904</v>
      </c>
      <c r="W1033" s="17" t="s">
        <v>1798</v>
      </c>
      <c r="X1033" s="17" t="s">
        <v>1997</v>
      </c>
      <c r="Y1033" s="13">
        <f t="shared" ca="1" si="88"/>
        <v>33211</v>
      </c>
      <c r="Z1033" s="13">
        <f t="shared" ca="1" si="89"/>
        <v>7005</v>
      </c>
      <c r="AA1033" s="30" t="str">
        <f t="shared" si="92"/>
        <v>Retail</v>
      </c>
    </row>
    <row r="1034" spans="1:27" ht="14.4" x14ac:dyDescent="0.3">
      <c r="A1034" s="13">
        <v>6034</v>
      </c>
      <c r="B1034" s="13">
        <v>6034</v>
      </c>
      <c r="C1034" s="13" t="s">
        <v>624</v>
      </c>
      <c r="D1034" s="13" t="s">
        <v>2032</v>
      </c>
      <c r="E1034" s="13" t="str">
        <f t="shared" si="93"/>
        <v>Maureen. Hoffman@bnna.com</v>
      </c>
      <c r="F1034" s="13" t="s">
        <v>1668</v>
      </c>
      <c r="G1034" s="13" t="s">
        <v>1837</v>
      </c>
      <c r="H1034" s="13" t="s">
        <v>2039</v>
      </c>
      <c r="I1034" s="13" t="s">
        <v>1948</v>
      </c>
      <c r="J1034" s="13" t="s">
        <v>2033</v>
      </c>
      <c r="K1034" s="13" t="s">
        <v>1731</v>
      </c>
      <c r="L1034" s="13" t="s">
        <v>1730</v>
      </c>
      <c r="M1034" s="13" t="s">
        <v>1725</v>
      </c>
      <c r="N1034" s="13" t="s">
        <v>1787</v>
      </c>
      <c r="O1034" s="15" t="s">
        <v>1989</v>
      </c>
      <c r="P1034" s="13" t="s">
        <v>1784</v>
      </c>
      <c r="Q1034" s="12">
        <f t="shared" ca="1" si="91"/>
        <v>2</v>
      </c>
      <c r="R1034" s="13" t="s">
        <v>1800</v>
      </c>
      <c r="S1034" s="13" t="s">
        <v>1791</v>
      </c>
      <c r="T1034" s="17">
        <v>29683</v>
      </c>
      <c r="U1034" s="17">
        <v>37718</v>
      </c>
      <c r="V1034" s="17">
        <v>41736</v>
      </c>
      <c r="W1034" s="17" t="s">
        <v>1798</v>
      </c>
      <c r="X1034" s="17" t="s">
        <v>1997</v>
      </c>
      <c r="Y1034" s="13">
        <f t="shared" ca="1" si="88"/>
        <v>45659</v>
      </c>
      <c r="Z1034" s="13">
        <f t="shared" ca="1" si="89"/>
        <v>1439</v>
      </c>
      <c r="AA1034" s="30" t="str">
        <f t="shared" si="92"/>
        <v>Retail</v>
      </c>
    </row>
    <row r="1035" spans="1:27" ht="14.4" x14ac:dyDescent="0.3">
      <c r="A1035" s="13">
        <v>6035</v>
      </c>
      <c r="B1035" s="13">
        <v>6035</v>
      </c>
      <c r="C1035" s="13" t="s">
        <v>335</v>
      </c>
      <c r="D1035" s="13" t="s">
        <v>2032</v>
      </c>
      <c r="E1035" s="13" t="str">
        <f t="shared" si="93"/>
        <v>Cooper.er Lowe@bnna.com</v>
      </c>
      <c r="F1035" s="13" t="s">
        <v>1667</v>
      </c>
      <c r="G1035" s="13" t="s">
        <v>1837</v>
      </c>
      <c r="H1035" s="13" t="s">
        <v>2039</v>
      </c>
      <c r="I1035" s="13" t="s">
        <v>1948</v>
      </c>
      <c r="J1035" s="13" t="s">
        <v>2033</v>
      </c>
      <c r="K1035" s="13" t="s">
        <v>1731</v>
      </c>
      <c r="L1035" s="13" t="s">
        <v>1730</v>
      </c>
      <c r="M1035" s="13" t="s">
        <v>1725</v>
      </c>
      <c r="N1035" s="13" t="s">
        <v>1787</v>
      </c>
      <c r="O1035" s="15" t="s">
        <v>1989</v>
      </c>
      <c r="P1035" s="13" t="s">
        <v>1790</v>
      </c>
      <c r="Q1035" s="12">
        <f t="shared" ca="1" si="91"/>
        <v>2</v>
      </c>
      <c r="R1035" s="13" t="s">
        <v>1785</v>
      </c>
      <c r="S1035" s="13" t="s">
        <v>1796</v>
      </c>
      <c r="T1035" s="17">
        <v>34622</v>
      </c>
      <c r="U1035" s="17">
        <v>41562</v>
      </c>
      <c r="V1035" s="17">
        <v>41927</v>
      </c>
      <c r="W1035" s="17" t="s">
        <v>1798</v>
      </c>
      <c r="X1035" s="17" t="s">
        <v>1997</v>
      </c>
      <c r="Y1035" s="13">
        <f t="shared" ca="1" si="88"/>
        <v>52797</v>
      </c>
      <c r="Z1035" s="13">
        <f t="shared" ca="1" si="89"/>
        <v>3957</v>
      </c>
      <c r="AA1035" s="30" t="str">
        <f t="shared" si="92"/>
        <v>Retail</v>
      </c>
    </row>
    <row r="1036" spans="1:27" ht="14.4" x14ac:dyDescent="0.3">
      <c r="A1036" s="13">
        <v>6036</v>
      </c>
      <c r="B1036" s="13">
        <v>6036</v>
      </c>
      <c r="C1036" s="13" t="s">
        <v>1066</v>
      </c>
      <c r="D1036" s="13" t="s">
        <v>2032</v>
      </c>
      <c r="E1036" s="13" t="str">
        <f t="shared" si="93"/>
        <v>Wylie.Mosley@bnna.com</v>
      </c>
      <c r="F1036" s="13" t="s">
        <v>1667</v>
      </c>
      <c r="G1036" s="13" t="s">
        <v>1837</v>
      </c>
      <c r="H1036" s="13" t="s">
        <v>2039</v>
      </c>
      <c r="I1036" s="13" t="s">
        <v>1948</v>
      </c>
      <c r="J1036" s="13" t="s">
        <v>2033</v>
      </c>
      <c r="K1036" s="13" t="s">
        <v>1731</v>
      </c>
      <c r="L1036" s="13" t="s">
        <v>1730</v>
      </c>
      <c r="M1036" s="13" t="s">
        <v>1725</v>
      </c>
      <c r="N1036" s="13" t="s">
        <v>1787</v>
      </c>
      <c r="O1036" s="15" t="s">
        <v>1989</v>
      </c>
      <c r="P1036" s="13" t="s">
        <v>1784</v>
      </c>
      <c r="Q1036" s="12">
        <f t="shared" ca="1" si="91"/>
        <v>3</v>
      </c>
      <c r="R1036" s="13" t="s">
        <v>1797</v>
      </c>
      <c r="S1036" s="13" t="s">
        <v>1794</v>
      </c>
      <c r="T1036" s="17">
        <v>24520</v>
      </c>
      <c r="U1036" s="17">
        <v>38400</v>
      </c>
      <c r="V1036" s="17">
        <v>41687</v>
      </c>
      <c r="W1036" s="17" t="s">
        <v>1798</v>
      </c>
      <c r="X1036" s="17" t="s">
        <v>1994</v>
      </c>
      <c r="Y1036" s="13">
        <f t="shared" ca="1" si="88"/>
        <v>56709</v>
      </c>
      <c r="Z1036" s="13">
        <f t="shared" ca="1" si="89"/>
        <v>8060</v>
      </c>
      <c r="AA1036" s="30" t="str">
        <f t="shared" si="92"/>
        <v>Retail</v>
      </c>
    </row>
    <row r="1037" spans="1:27" ht="14.4" x14ac:dyDescent="0.3">
      <c r="A1037" s="13">
        <v>6037</v>
      </c>
      <c r="B1037" s="13">
        <v>6037</v>
      </c>
      <c r="C1037" s="1" t="s">
        <v>1415</v>
      </c>
      <c r="D1037" s="13" t="s">
        <v>2032</v>
      </c>
      <c r="E1037" s="13" t="str">
        <f t="shared" si="93"/>
        <v>Kathleen.een Logan@bnna.com</v>
      </c>
      <c r="F1037" s="13" t="s">
        <v>1668</v>
      </c>
      <c r="G1037" s="13" t="s">
        <v>1837</v>
      </c>
      <c r="H1037" s="13" t="s">
        <v>2039</v>
      </c>
      <c r="I1037" s="13" t="s">
        <v>1948</v>
      </c>
      <c r="J1037" s="13" t="s">
        <v>2033</v>
      </c>
      <c r="K1037" s="13" t="s">
        <v>1731</v>
      </c>
      <c r="L1037" s="13" t="s">
        <v>1730</v>
      </c>
      <c r="M1037" s="13" t="s">
        <v>1725</v>
      </c>
      <c r="N1037" s="13" t="s">
        <v>1787</v>
      </c>
      <c r="O1037" s="15" t="s">
        <v>1989</v>
      </c>
      <c r="P1037" s="13" t="s">
        <v>1790</v>
      </c>
      <c r="Q1037" s="12">
        <f t="shared" ca="1" si="91"/>
        <v>1</v>
      </c>
      <c r="R1037" s="13" t="s">
        <v>1797</v>
      </c>
      <c r="S1037" s="13" t="s">
        <v>1795</v>
      </c>
      <c r="T1037" s="17">
        <v>26158</v>
      </c>
      <c r="U1037" s="17">
        <v>41134</v>
      </c>
      <c r="V1037" s="17">
        <v>41864</v>
      </c>
      <c r="W1037" s="17" t="s">
        <v>1798</v>
      </c>
      <c r="X1037" s="17" t="s">
        <v>1994</v>
      </c>
      <c r="Y1037" s="13">
        <f t="shared" ca="1" si="88"/>
        <v>50515</v>
      </c>
      <c r="Z1037" s="13">
        <f t="shared" ca="1" si="89"/>
        <v>3299</v>
      </c>
      <c r="AA1037" s="30" t="str">
        <f t="shared" si="92"/>
        <v>Retail</v>
      </c>
    </row>
    <row r="1038" spans="1:27" ht="14.4" x14ac:dyDescent="0.3">
      <c r="A1038" s="13">
        <v>6038</v>
      </c>
      <c r="B1038" s="13">
        <v>6038</v>
      </c>
      <c r="C1038" s="13" t="s">
        <v>57</v>
      </c>
      <c r="D1038" s="13" t="s">
        <v>2032</v>
      </c>
      <c r="E1038" s="13" t="str">
        <f t="shared" si="93"/>
        <v>Maria.chmidt@bnna.com</v>
      </c>
      <c r="F1038" s="13" t="s">
        <v>1668</v>
      </c>
      <c r="G1038" s="13" t="s">
        <v>1837</v>
      </c>
      <c r="H1038" s="13" t="s">
        <v>2039</v>
      </c>
      <c r="I1038" s="13" t="s">
        <v>1948</v>
      </c>
      <c r="J1038" s="13" t="s">
        <v>2033</v>
      </c>
      <c r="K1038" s="13" t="s">
        <v>1731</v>
      </c>
      <c r="L1038" s="13" t="s">
        <v>1730</v>
      </c>
      <c r="M1038" s="13" t="s">
        <v>1725</v>
      </c>
      <c r="N1038" s="13" t="s">
        <v>1787</v>
      </c>
      <c r="O1038" s="15" t="s">
        <v>1989</v>
      </c>
      <c r="P1038" s="13" t="s">
        <v>1784</v>
      </c>
      <c r="Q1038" s="12">
        <f t="shared" ca="1" si="91"/>
        <v>1</v>
      </c>
      <c r="R1038" s="13" t="s">
        <v>1785</v>
      </c>
      <c r="S1038" s="13" t="s">
        <v>1793</v>
      </c>
      <c r="T1038" s="17">
        <v>26734</v>
      </c>
      <c r="U1038" s="17">
        <v>41344</v>
      </c>
      <c r="V1038" s="17">
        <v>41709</v>
      </c>
      <c r="W1038" s="17" t="s">
        <v>1798</v>
      </c>
      <c r="X1038" s="17" t="s">
        <v>1991</v>
      </c>
      <c r="Y1038" s="13">
        <f t="shared" ca="1" si="88"/>
        <v>48055</v>
      </c>
      <c r="Z1038" s="13">
        <f t="shared" ca="1" si="89"/>
        <v>6880</v>
      </c>
      <c r="AA1038" s="30" t="str">
        <f t="shared" si="92"/>
        <v>Retail</v>
      </c>
    </row>
    <row r="1039" spans="1:27" ht="14.4" x14ac:dyDescent="0.3">
      <c r="A1039" s="13">
        <v>6039</v>
      </c>
      <c r="B1039" s="13">
        <v>6039</v>
      </c>
      <c r="C1039" s="1" t="s">
        <v>1371</v>
      </c>
      <c r="D1039" s="13" t="s">
        <v>2032</v>
      </c>
      <c r="E1039" s="13" t="str">
        <f t="shared" si="93"/>
        <v>Brianna.nna Sims@bnna.com</v>
      </c>
      <c r="F1039" s="13" t="s">
        <v>1668</v>
      </c>
      <c r="G1039" s="13" t="s">
        <v>1837</v>
      </c>
      <c r="H1039" s="13" t="s">
        <v>2039</v>
      </c>
      <c r="I1039" s="13" t="s">
        <v>1947</v>
      </c>
      <c r="J1039" s="13" t="s">
        <v>2033</v>
      </c>
      <c r="K1039" s="13" t="s">
        <v>1731</v>
      </c>
      <c r="L1039" s="13" t="s">
        <v>1730</v>
      </c>
      <c r="M1039" s="13" t="s">
        <v>1725</v>
      </c>
      <c r="N1039" s="13" t="s">
        <v>1788</v>
      </c>
      <c r="O1039" s="15" t="s">
        <v>1798</v>
      </c>
      <c r="P1039" s="13" t="s">
        <v>1790</v>
      </c>
      <c r="Q1039" s="12">
        <f ca="1">RANDBETWEEN(4,7)</f>
        <v>6</v>
      </c>
      <c r="R1039" s="13" t="s">
        <v>1797</v>
      </c>
      <c r="S1039" s="13" t="s">
        <v>1795</v>
      </c>
      <c r="T1039" s="17">
        <v>25818</v>
      </c>
      <c r="U1039" s="17">
        <v>41889</v>
      </c>
      <c r="V1039" s="17">
        <v>41889</v>
      </c>
      <c r="W1039" s="17" t="s">
        <v>1798</v>
      </c>
      <c r="X1039" s="17" t="s">
        <v>1991</v>
      </c>
      <c r="Y1039" s="13">
        <f t="shared" ca="1" si="88"/>
        <v>57095</v>
      </c>
      <c r="Z1039" s="13">
        <f t="shared" ca="1" si="89"/>
        <v>3176</v>
      </c>
      <c r="AA1039" s="30" t="str">
        <f t="shared" si="92"/>
        <v>Retail</v>
      </c>
    </row>
    <row r="1040" spans="1:27" ht="14.4" x14ac:dyDescent="0.3">
      <c r="A1040" s="13">
        <v>6040</v>
      </c>
      <c r="B1040" s="13">
        <v>6040</v>
      </c>
      <c r="C1040" s="1" t="s">
        <v>1515</v>
      </c>
      <c r="D1040" s="13" t="s">
        <v>2032</v>
      </c>
      <c r="E1040" s="13" t="str">
        <f t="shared" si="93"/>
        <v>Jordan.an Roth@bnna.com</v>
      </c>
      <c r="F1040" s="13" t="s">
        <v>1667</v>
      </c>
      <c r="G1040" s="13" t="s">
        <v>1837</v>
      </c>
      <c r="H1040" s="13" t="s">
        <v>2039</v>
      </c>
      <c r="I1040" s="13" t="s">
        <v>1948</v>
      </c>
      <c r="J1040" s="13" t="s">
        <v>2033</v>
      </c>
      <c r="K1040" s="13" t="s">
        <v>1731</v>
      </c>
      <c r="L1040" s="20" t="s">
        <v>1730</v>
      </c>
      <c r="M1040" s="13" t="s">
        <v>1725</v>
      </c>
      <c r="N1040" s="13" t="s">
        <v>1787</v>
      </c>
      <c r="O1040" s="15" t="s">
        <v>1989</v>
      </c>
      <c r="P1040" s="13" t="s">
        <v>1784</v>
      </c>
      <c r="Q1040" s="12">
        <f t="shared" ref="Q1040:Q1050" ca="1" si="94">RANDBETWEEN(1,3)</f>
        <v>2</v>
      </c>
      <c r="R1040" s="13" t="s">
        <v>1797</v>
      </c>
      <c r="S1040" s="13" t="s">
        <v>1791</v>
      </c>
      <c r="T1040" s="17">
        <v>33498</v>
      </c>
      <c r="U1040" s="17">
        <v>40438</v>
      </c>
      <c r="V1040" s="17">
        <v>41899</v>
      </c>
      <c r="W1040" s="17" t="s">
        <v>1798</v>
      </c>
      <c r="X1040" s="17" t="s">
        <v>1991</v>
      </c>
      <c r="Y1040" s="13">
        <f t="shared" ca="1" si="88"/>
        <v>50447</v>
      </c>
      <c r="Z1040" s="13">
        <f t="shared" ca="1" si="89"/>
        <v>4576</v>
      </c>
      <c r="AA1040" s="30" t="str">
        <f t="shared" si="92"/>
        <v>Retail</v>
      </c>
    </row>
    <row r="1041" spans="1:27" ht="14.4" x14ac:dyDescent="0.3">
      <c r="A1041" s="13">
        <v>6041</v>
      </c>
      <c r="B1041" s="13">
        <v>6041</v>
      </c>
      <c r="C1041" s="13" t="s">
        <v>300</v>
      </c>
      <c r="D1041" s="13" t="s">
        <v>2032</v>
      </c>
      <c r="E1041" s="13" t="str">
        <f t="shared" si="93"/>
        <v>Price.Barlow@bnna.com</v>
      </c>
      <c r="F1041" s="13" t="s">
        <v>1667</v>
      </c>
      <c r="G1041" s="13" t="s">
        <v>1837</v>
      </c>
      <c r="H1041" s="13" t="s">
        <v>2039</v>
      </c>
      <c r="I1041" s="13" t="s">
        <v>1948</v>
      </c>
      <c r="J1041" s="13" t="s">
        <v>2033</v>
      </c>
      <c r="K1041" s="13" t="s">
        <v>1731</v>
      </c>
      <c r="L1041" s="20" t="s">
        <v>1730</v>
      </c>
      <c r="M1041" s="13" t="s">
        <v>1725</v>
      </c>
      <c r="N1041" s="13" t="s">
        <v>1787</v>
      </c>
      <c r="O1041" s="15" t="s">
        <v>1989</v>
      </c>
      <c r="P1041" s="15" t="s">
        <v>1790</v>
      </c>
      <c r="Q1041" s="12">
        <f t="shared" ca="1" si="94"/>
        <v>2</v>
      </c>
      <c r="R1041" s="13" t="s">
        <v>1797</v>
      </c>
      <c r="S1041" s="13" t="s">
        <v>1796</v>
      </c>
      <c r="T1041" s="17">
        <v>24894</v>
      </c>
      <c r="U1041" s="17">
        <v>41696</v>
      </c>
      <c r="V1041" s="17">
        <v>41696</v>
      </c>
      <c r="W1041" s="17" t="s">
        <v>1798</v>
      </c>
      <c r="X1041" s="17" t="s">
        <v>1994</v>
      </c>
      <c r="Y1041" s="13">
        <f t="shared" ca="1" si="88"/>
        <v>44201</v>
      </c>
      <c r="Z1041" s="13">
        <f t="shared" ca="1" si="89"/>
        <v>2999</v>
      </c>
      <c r="AA1041" s="30" t="str">
        <f t="shared" si="92"/>
        <v>Retail</v>
      </c>
    </row>
    <row r="1042" spans="1:27" ht="14.4" x14ac:dyDescent="0.3">
      <c r="A1042" s="13">
        <v>6042</v>
      </c>
      <c r="B1042" s="13">
        <v>6042</v>
      </c>
      <c r="C1042" s="1" t="s">
        <v>1167</v>
      </c>
      <c r="D1042" s="13" t="s">
        <v>2032</v>
      </c>
      <c r="E1042" s="13" t="str">
        <f t="shared" si="93"/>
        <v>Kasimir.ir Sykes@bnna.com</v>
      </c>
      <c r="F1042" s="13" t="s">
        <v>1667</v>
      </c>
      <c r="G1042" s="13" t="s">
        <v>1837</v>
      </c>
      <c r="H1042" s="13" t="s">
        <v>2039</v>
      </c>
      <c r="I1042" s="13" t="s">
        <v>1948</v>
      </c>
      <c r="J1042" s="13" t="s">
        <v>2033</v>
      </c>
      <c r="K1042" s="20" t="s">
        <v>1731</v>
      </c>
      <c r="L1042" s="20" t="s">
        <v>1730</v>
      </c>
      <c r="M1042" s="20" t="s">
        <v>1725</v>
      </c>
      <c r="N1042" s="13" t="s">
        <v>1787</v>
      </c>
      <c r="O1042" s="15" t="s">
        <v>1989</v>
      </c>
      <c r="P1042" s="13" t="s">
        <v>1784</v>
      </c>
      <c r="Q1042" s="12">
        <f t="shared" ca="1" si="94"/>
        <v>1</v>
      </c>
      <c r="R1042" s="13" t="s">
        <v>1797</v>
      </c>
      <c r="S1042" s="13" t="s">
        <v>1794</v>
      </c>
      <c r="T1042" s="17">
        <v>24619</v>
      </c>
      <c r="U1042" s="17">
        <v>35942</v>
      </c>
      <c r="V1042" s="17">
        <v>41786</v>
      </c>
      <c r="W1042" s="17" t="s">
        <v>1798</v>
      </c>
      <c r="X1042" s="17" t="s">
        <v>1994</v>
      </c>
      <c r="Y1042" s="13">
        <f t="shared" ca="1" si="88"/>
        <v>57904</v>
      </c>
      <c r="Z1042" s="13">
        <f t="shared" ca="1" si="89"/>
        <v>5409</v>
      </c>
      <c r="AA1042" s="30" t="str">
        <f t="shared" si="92"/>
        <v>Retail</v>
      </c>
    </row>
    <row r="1043" spans="1:27" ht="14.4" x14ac:dyDescent="0.3">
      <c r="A1043" s="13">
        <v>6043</v>
      </c>
      <c r="B1043" s="13">
        <v>6043</v>
      </c>
      <c r="C1043" s="1" t="s">
        <v>1351</v>
      </c>
      <c r="D1043" s="13" t="s">
        <v>2032</v>
      </c>
      <c r="E1043" s="13" t="str">
        <f t="shared" si="93"/>
        <v>Blaze.ynolds@bnna.com</v>
      </c>
      <c r="F1043" s="13" t="s">
        <v>1667</v>
      </c>
      <c r="G1043" s="13" t="s">
        <v>1837</v>
      </c>
      <c r="H1043" s="13" t="s">
        <v>2039</v>
      </c>
      <c r="I1043" s="13" t="s">
        <v>1948</v>
      </c>
      <c r="J1043" s="13" t="s">
        <v>2033</v>
      </c>
      <c r="K1043" s="13" t="s">
        <v>1731</v>
      </c>
      <c r="L1043" s="20" t="s">
        <v>1730</v>
      </c>
      <c r="M1043" s="13" t="s">
        <v>1725</v>
      </c>
      <c r="N1043" s="13" t="s">
        <v>1787</v>
      </c>
      <c r="O1043" s="15" t="s">
        <v>1989</v>
      </c>
      <c r="P1043" s="15" t="s">
        <v>1790</v>
      </c>
      <c r="Q1043" s="12">
        <f t="shared" ca="1" si="94"/>
        <v>1</v>
      </c>
      <c r="R1043" s="13" t="s">
        <v>1799</v>
      </c>
      <c r="S1043" s="13" t="s">
        <v>1795</v>
      </c>
      <c r="T1043" s="17">
        <v>29189</v>
      </c>
      <c r="U1043" s="17">
        <v>37590</v>
      </c>
      <c r="V1043" s="17">
        <v>41973</v>
      </c>
      <c r="W1043" s="17" t="s">
        <v>1798</v>
      </c>
      <c r="X1043" s="17" t="s">
        <v>1991</v>
      </c>
      <c r="Y1043" s="13">
        <f t="shared" ca="1" si="88"/>
        <v>40240</v>
      </c>
      <c r="Z1043" s="13">
        <f t="shared" ca="1" si="89"/>
        <v>6796</v>
      </c>
      <c r="AA1043" s="30" t="str">
        <f t="shared" si="92"/>
        <v>Retail</v>
      </c>
    </row>
    <row r="1044" spans="1:27" ht="14.4" x14ac:dyDescent="0.3">
      <c r="A1044" s="13">
        <v>6044</v>
      </c>
      <c r="B1044" s="13">
        <v>6044</v>
      </c>
      <c r="C1044" s="13" t="s">
        <v>133</v>
      </c>
      <c r="D1044" s="13" t="s">
        <v>2032</v>
      </c>
      <c r="E1044" s="13" t="str">
        <f t="shared" si="93"/>
        <v>Alejandrino.drino Rivera@bnna.com</v>
      </c>
      <c r="F1044" s="13" t="s">
        <v>1668</v>
      </c>
      <c r="G1044" s="20" t="s">
        <v>1837</v>
      </c>
      <c r="H1044" s="13" t="s">
        <v>2039</v>
      </c>
      <c r="I1044" s="20" t="s">
        <v>1948</v>
      </c>
      <c r="J1044" s="13" t="s">
        <v>2033</v>
      </c>
      <c r="K1044" s="13" t="s">
        <v>1731</v>
      </c>
      <c r="L1044" s="20" t="s">
        <v>1730</v>
      </c>
      <c r="M1044" s="13" t="s">
        <v>1725</v>
      </c>
      <c r="N1044" s="13" t="s">
        <v>1787</v>
      </c>
      <c r="O1044" s="15" t="s">
        <v>1989</v>
      </c>
      <c r="P1044" s="13" t="s">
        <v>1790</v>
      </c>
      <c r="Q1044" s="12">
        <f t="shared" ca="1" si="94"/>
        <v>3</v>
      </c>
      <c r="R1044" s="13" t="s">
        <v>1797</v>
      </c>
      <c r="S1044" s="13" t="s">
        <v>1795</v>
      </c>
      <c r="T1044" s="17">
        <v>32736</v>
      </c>
      <c r="U1044" s="17">
        <v>41502</v>
      </c>
      <c r="V1044" s="17">
        <v>41867</v>
      </c>
      <c r="W1044" s="17" t="s">
        <v>1798</v>
      </c>
      <c r="X1044" s="17" t="s">
        <v>1996</v>
      </c>
      <c r="Y1044" s="13">
        <f t="shared" ca="1" si="88"/>
        <v>40108</v>
      </c>
      <c r="Z1044" s="13">
        <f t="shared" ca="1" si="89"/>
        <v>8972</v>
      </c>
      <c r="AA1044" s="30" t="str">
        <f t="shared" si="92"/>
        <v>Retail</v>
      </c>
    </row>
    <row r="1045" spans="1:27" ht="14.4" x14ac:dyDescent="0.3">
      <c r="A1045" s="13">
        <v>6045</v>
      </c>
      <c r="B1045" s="13">
        <v>6045</v>
      </c>
      <c r="C1045" s="1" t="s">
        <v>1479</v>
      </c>
      <c r="D1045" s="13" t="s">
        <v>2032</v>
      </c>
      <c r="E1045" s="13" t="str">
        <f t="shared" si="93"/>
        <v>Matthew.w Howard@bnna.com</v>
      </c>
      <c r="F1045" s="13" t="s">
        <v>1667</v>
      </c>
      <c r="G1045" s="13" t="s">
        <v>1837</v>
      </c>
      <c r="H1045" s="13" t="s">
        <v>2039</v>
      </c>
      <c r="I1045" s="13" t="s">
        <v>1948</v>
      </c>
      <c r="J1045" s="13" t="s">
        <v>2033</v>
      </c>
      <c r="K1045" s="13" t="s">
        <v>1731</v>
      </c>
      <c r="L1045" s="20" t="s">
        <v>1730</v>
      </c>
      <c r="M1045" s="13" t="s">
        <v>1725</v>
      </c>
      <c r="N1045" s="13" t="s">
        <v>1787</v>
      </c>
      <c r="O1045" s="15" t="s">
        <v>1989</v>
      </c>
      <c r="P1045" s="15" t="s">
        <v>1790</v>
      </c>
      <c r="Q1045" s="12">
        <f t="shared" ca="1" si="94"/>
        <v>1</v>
      </c>
      <c r="R1045" s="13" t="s">
        <v>1785</v>
      </c>
      <c r="S1045" s="13" t="s">
        <v>1793</v>
      </c>
      <c r="T1045" s="17">
        <v>22898</v>
      </c>
      <c r="U1045" s="17">
        <v>38604</v>
      </c>
      <c r="V1045" s="17">
        <v>41891</v>
      </c>
      <c r="W1045" s="17" t="s">
        <v>1798</v>
      </c>
      <c r="X1045" s="17" t="s">
        <v>1997</v>
      </c>
      <c r="Y1045" s="13">
        <f t="shared" ca="1" si="88"/>
        <v>39708</v>
      </c>
      <c r="Z1045" s="13">
        <f t="shared" ca="1" si="89"/>
        <v>2962</v>
      </c>
      <c r="AA1045" s="30" t="str">
        <f t="shared" si="92"/>
        <v>Retail</v>
      </c>
    </row>
    <row r="1046" spans="1:27" ht="14.4" x14ac:dyDescent="0.3">
      <c r="A1046" s="13">
        <v>6046</v>
      </c>
      <c r="B1046" s="13">
        <v>6046</v>
      </c>
      <c r="C1046" s="13" t="s">
        <v>79</v>
      </c>
      <c r="D1046" s="13" t="s">
        <v>2032</v>
      </c>
      <c r="E1046" s="13" t="str">
        <f t="shared" si="93"/>
        <v>Astrid.Richard@bnna.com</v>
      </c>
      <c r="F1046" s="13" t="s">
        <v>1668</v>
      </c>
      <c r="G1046" s="13" t="s">
        <v>1837</v>
      </c>
      <c r="H1046" s="13" t="s">
        <v>2039</v>
      </c>
      <c r="I1046" s="13" t="s">
        <v>1948</v>
      </c>
      <c r="J1046" s="13" t="s">
        <v>2033</v>
      </c>
      <c r="K1046" s="13" t="s">
        <v>1731</v>
      </c>
      <c r="L1046" s="20" t="s">
        <v>1730</v>
      </c>
      <c r="M1046" s="13" t="s">
        <v>1725</v>
      </c>
      <c r="N1046" s="13" t="s">
        <v>1787</v>
      </c>
      <c r="O1046" s="15" t="s">
        <v>1989</v>
      </c>
      <c r="P1046" s="13" t="s">
        <v>1790</v>
      </c>
      <c r="Q1046" s="12">
        <f t="shared" ca="1" si="94"/>
        <v>1</v>
      </c>
      <c r="R1046" s="13" t="s">
        <v>1797</v>
      </c>
      <c r="S1046" s="13" t="s">
        <v>1795</v>
      </c>
      <c r="T1046" s="17">
        <v>19811</v>
      </c>
      <c r="U1046" s="17">
        <v>34786</v>
      </c>
      <c r="V1046" s="17">
        <v>41726</v>
      </c>
      <c r="W1046" s="17" t="s">
        <v>1798</v>
      </c>
      <c r="X1046" s="17" t="s">
        <v>1997</v>
      </c>
      <c r="Y1046" s="13">
        <f t="shared" ca="1" si="88"/>
        <v>36945</v>
      </c>
      <c r="Z1046" s="13">
        <f t="shared" ca="1" si="89"/>
        <v>5053</v>
      </c>
      <c r="AA1046" s="30" t="str">
        <f t="shared" si="92"/>
        <v>Retail</v>
      </c>
    </row>
    <row r="1047" spans="1:27" ht="14.4" x14ac:dyDescent="0.3">
      <c r="A1047" s="13">
        <v>6047</v>
      </c>
      <c r="B1047" s="13">
        <v>6047</v>
      </c>
      <c r="C1047" s="13" t="s">
        <v>612</v>
      </c>
      <c r="D1047" s="13" t="s">
        <v>2032</v>
      </c>
      <c r="E1047" s="13" t="str">
        <f t="shared" si="93"/>
        <v>Marnie.e Miles@bnna.com</v>
      </c>
      <c r="F1047" s="13" t="s">
        <v>1668</v>
      </c>
      <c r="G1047" s="13" t="s">
        <v>1837</v>
      </c>
      <c r="H1047" s="13" t="s">
        <v>2039</v>
      </c>
      <c r="I1047" s="13" t="s">
        <v>1948</v>
      </c>
      <c r="J1047" s="13" t="s">
        <v>2033</v>
      </c>
      <c r="K1047" s="13" t="s">
        <v>1731</v>
      </c>
      <c r="L1047" s="20" t="s">
        <v>1730</v>
      </c>
      <c r="M1047" s="13" t="s">
        <v>1725</v>
      </c>
      <c r="N1047" s="13" t="s">
        <v>1787</v>
      </c>
      <c r="O1047" s="15" t="s">
        <v>1989</v>
      </c>
      <c r="P1047" s="15" t="s">
        <v>1790</v>
      </c>
      <c r="Q1047" s="12">
        <f t="shared" ca="1" si="94"/>
        <v>1</v>
      </c>
      <c r="R1047" s="13" t="s">
        <v>1797</v>
      </c>
      <c r="S1047" s="13" t="s">
        <v>1796</v>
      </c>
      <c r="T1047" s="17">
        <v>27358</v>
      </c>
      <c r="U1047" s="17">
        <v>40142</v>
      </c>
      <c r="V1047" s="17">
        <v>41968</v>
      </c>
      <c r="W1047" s="17" t="s">
        <v>1798</v>
      </c>
      <c r="X1047" s="17" t="s">
        <v>1997</v>
      </c>
      <c r="Y1047" s="13">
        <f t="shared" ca="1" si="88"/>
        <v>33274</v>
      </c>
      <c r="Z1047" s="13">
        <f t="shared" ca="1" si="89"/>
        <v>6947</v>
      </c>
      <c r="AA1047" s="30" t="str">
        <f t="shared" si="92"/>
        <v>Retail</v>
      </c>
    </row>
    <row r="1048" spans="1:27" ht="14.4" x14ac:dyDescent="0.3">
      <c r="A1048" s="13">
        <v>6048</v>
      </c>
      <c r="B1048" s="13">
        <v>6048</v>
      </c>
      <c r="C1048" s="13" t="s">
        <v>411</v>
      </c>
      <c r="D1048" s="13" t="s">
        <v>2032</v>
      </c>
      <c r="E1048" s="13" t="str">
        <f t="shared" si="93"/>
        <v>Fausta.a Bruno@bnna.com</v>
      </c>
      <c r="F1048" s="13" t="s">
        <v>1667</v>
      </c>
      <c r="G1048" s="13" t="s">
        <v>1837</v>
      </c>
      <c r="H1048" s="13" t="s">
        <v>2039</v>
      </c>
      <c r="I1048" s="13" t="s">
        <v>1948</v>
      </c>
      <c r="J1048" s="13" t="s">
        <v>2033</v>
      </c>
      <c r="K1048" s="13" t="s">
        <v>1731</v>
      </c>
      <c r="L1048" s="20" t="s">
        <v>1730</v>
      </c>
      <c r="M1048" s="13" t="s">
        <v>1725</v>
      </c>
      <c r="N1048" s="13" t="s">
        <v>1787</v>
      </c>
      <c r="O1048" s="15" t="s">
        <v>1989</v>
      </c>
      <c r="P1048" s="13" t="s">
        <v>1790</v>
      </c>
      <c r="Q1048" s="12">
        <f t="shared" ca="1" si="94"/>
        <v>3</v>
      </c>
      <c r="R1048" s="13" t="s">
        <v>1785</v>
      </c>
      <c r="S1048" s="13" t="s">
        <v>1792</v>
      </c>
      <c r="T1048" s="17">
        <v>19364</v>
      </c>
      <c r="U1048" s="17">
        <v>29956</v>
      </c>
      <c r="V1048" s="17">
        <v>41644</v>
      </c>
      <c r="W1048" s="17" t="s">
        <v>1798</v>
      </c>
      <c r="X1048" s="17" t="s">
        <v>1994</v>
      </c>
      <c r="Y1048" s="13">
        <f t="shared" ca="1" si="88"/>
        <v>36719</v>
      </c>
      <c r="Z1048" s="13">
        <f t="shared" ca="1" si="89"/>
        <v>5458</v>
      </c>
      <c r="AA1048" s="30" t="str">
        <f t="shared" si="92"/>
        <v>Retail</v>
      </c>
    </row>
    <row r="1049" spans="1:27" ht="14.4" x14ac:dyDescent="0.3">
      <c r="A1049" s="13">
        <v>6049</v>
      </c>
      <c r="B1049" s="13">
        <v>6049</v>
      </c>
      <c r="C1049" s="13" t="s">
        <v>1048</v>
      </c>
      <c r="D1049" s="13" t="s">
        <v>2032</v>
      </c>
      <c r="E1049" s="13" t="str">
        <f t="shared" si="93"/>
        <v>Hamilton.ton Crane@bnna.com</v>
      </c>
      <c r="F1049" s="13" t="s">
        <v>1667</v>
      </c>
      <c r="G1049" s="13" t="s">
        <v>1837</v>
      </c>
      <c r="H1049" s="13" t="s">
        <v>2039</v>
      </c>
      <c r="I1049" s="13" t="s">
        <v>1948</v>
      </c>
      <c r="J1049" s="13" t="s">
        <v>2033</v>
      </c>
      <c r="K1049" s="13" t="s">
        <v>1731</v>
      </c>
      <c r="L1049" s="20" t="s">
        <v>1730</v>
      </c>
      <c r="M1049" s="13" t="s">
        <v>1725</v>
      </c>
      <c r="N1049" s="13" t="s">
        <v>1787</v>
      </c>
      <c r="O1049" s="15" t="s">
        <v>1989</v>
      </c>
      <c r="P1049" s="13" t="s">
        <v>1784</v>
      </c>
      <c r="Q1049" s="12">
        <f t="shared" ca="1" si="94"/>
        <v>3</v>
      </c>
      <c r="R1049" s="13" t="s">
        <v>1797</v>
      </c>
      <c r="S1049" s="13" t="s">
        <v>1795</v>
      </c>
      <c r="T1049" s="17">
        <v>28286</v>
      </c>
      <c r="U1049" s="17">
        <v>38148</v>
      </c>
      <c r="V1049" s="17">
        <v>41800</v>
      </c>
      <c r="W1049" s="17" t="s">
        <v>1798</v>
      </c>
      <c r="X1049" s="17" t="s">
        <v>1994</v>
      </c>
      <c r="Y1049" s="13">
        <f t="shared" ca="1" si="88"/>
        <v>44600</v>
      </c>
      <c r="Z1049" s="13">
        <f t="shared" ca="1" si="89"/>
        <v>6080</v>
      </c>
      <c r="AA1049" s="30" t="str">
        <f t="shared" si="92"/>
        <v>Retail</v>
      </c>
    </row>
    <row r="1050" spans="1:27" ht="14.4" x14ac:dyDescent="0.3">
      <c r="A1050" s="13">
        <v>6050</v>
      </c>
      <c r="B1050" s="13">
        <v>6050</v>
      </c>
      <c r="C1050" s="1" t="s">
        <v>1354</v>
      </c>
      <c r="D1050" s="13" t="s">
        <v>2032</v>
      </c>
      <c r="E1050" s="13" t="str">
        <f t="shared" si="93"/>
        <v>Jonas.Morgan@bnna.com</v>
      </c>
      <c r="F1050" s="13" t="s">
        <v>1667</v>
      </c>
      <c r="G1050" s="13" t="s">
        <v>1837</v>
      </c>
      <c r="H1050" s="13" t="s">
        <v>2039</v>
      </c>
      <c r="I1050" s="13" t="s">
        <v>1948</v>
      </c>
      <c r="J1050" s="13" t="s">
        <v>2033</v>
      </c>
      <c r="K1050" s="13" t="s">
        <v>1731</v>
      </c>
      <c r="L1050" s="20" t="s">
        <v>1730</v>
      </c>
      <c r="M1050" s="13" t="s">
        <v>1725</v>
      </c>
      <c r="N1050" s="13" t="s">
        <v>1787</v>
      </c>
      <c r="O1050" s="15" t="s">
        <v>1989</v>
      </c>
      <c r="P1050" s="15" t="s">
        <v>1790</v>
      </c>
      <c r="Q1050" s="12">
        <f t="shared" ca="1" si="94"/>
        <v>1</v>
      </c>
      <c r="R1050" s="13" t="s">
        <v>1797</v>
      </c>
      <c r="S1050" s="13" t="s">
        <v>1791</v>
      </c>
      <c r="T1050" s="17">
        <v>27866</v>
      </c>
      <c r="U1050" s="17">
        <v>39554</v>
      </c>
      <c r="V1050" s="17">
        <v>41745</v>
      </c>
      <c r="W1050" s="17" t="s">
        <v>1798</v>
      </c>
      <c r="X1050" s="17" t="s">
        <v>1994</v>
      </c>
      <c r="Y1050" s="13">
        <f t="shared" ca="1" si="88"/>
        <v>43453</v>
      </c>
      <c r="Z1050" s="13">
        <f t="shared" ca="1" si="89"/>
        <v>8280</v>
      </c>
      <c r="AA1050" s="30" t="str">
        <f t="shared" si="92"/>
        <v>Retail</v>
      </c>
    </row>
    <row r="1051" spans="1:27" ht="14.4" x14ac:dyDescent="0.3">
      <c r="A1051" s="13">
        <v>6051</v>
      </c>
      <c r="B1051" s="13">
        <v>6051</v>
      </c>
      <c r="C1051" s="13" t="s">
        <v>1238</v>
      </c>
      <c r="D1051" s="13" t="s">
        <v>2032</v>
      </c>
      <c r="E1051" s="13" t="str">
        <f t="shared" si="93"/>
        <v>Petra.Bolton@bnna.com</v>
      </c>
      <c r="F1051" s="13" t="s">
        <v>1668</v>
      </c>
      <c r="G1051" s="20" t="s">
        <v>1837</v>
      </c>
      <c r="H1051" s="13" t="s">
        <v>2039</v>
      </c>
      <c r="I1051" s="20" t="s">
        <v>1946</v>
      </c>
      <c r="J1051" s="13" t="s">
        <v>2033</v>
      </c>
      <c r="K1051" s="13" t="s">
        <v>1731</v>
      </c>
      <c r="L1051" s="20" t="s">
        <v>1730</v>
      </c>
      <c r="M1051" s="13" t="s">
        <v>1725</v>
      </c>
      <c r="N1051" s="13" t="s">
        <v>1786</v>
      </c>
      <c r="O1051" s="15" t="s">
        <v>1798</v>
      </c>
      <c r="P1051" s="15" t="s">
        <v>1784</v>
      </c>
      <c r="Q1051" s="12">
        <v>7</v>
      </c>
      <c r="R1051" s="13" t="s">
        <v>1797</v>
      </c>
      <c r="S1051" s="13" t="s">
        <v>1792</v>
      </c>
      <c r="T1051" s="17">
        <v>28303</v>
      </c>
      <c r="U1051" s="17">
        <v>36338</v>
      </c>
      <c r="V1051" s="17">
        <v>41817</v>
      </c>
      <c r="W1051" s="17" t="s">
        <v>1798</v>
      </c>
      <c r="X1051" s="17" t="s">
        <v>1991</v>
      </c>
      <c r="Y1051" s="13">
        <f ca="1">RANDBETWEEN(75000,150000)</f>
        <v>94738</v>
      </c>
      <c r="Z1051" s="13">
        <f ca="1">RANDBETWEEN(25000,75000)</f>
        <v>64359</v>
      </c>
      <c r="AA1051" s="30" t="str">
        <f t="shared" si="92"/>
        <v>Retail</v>
      </c>
    </row>
    <row r="1052" spans="1:27" ht="14.4" x14ac:dyDescent="0.3">
      <c r="A1052" s="13">
        <v>6052</v>
      </c>
      <c r="B1052" s="13">
        <v>6052</v>
      </c>
      <c r="C1052" s="1" t="s">
        <v>1411</v>
      </c>
      <c r="D1052" s="13" t="s">
        <v>2032</v>
      </c>
      <c r="E1052" s="13" t="str">
        <f t="shared" si="93"/>
        <v>Alexis.Hampton@bnna.com</v>
      </c>
      <c r="F1052" s="13" t="s">
        <v>1669</v>
      </c>
      <c r="G1052" s="13" t="s">
        <v>1837</v>
      </c>
      <c r="H1052" s="13" t="s">
        <v>2039</v>
      </c>
      <c r="I1052" s="13" t="s">
        <v>1948</v>
      </c>
      <c r="J1052" s="13" t="s">
        <v>2033</v>
      </c>
      <c r="K1052" s="13" t="s">
        <v>1731</v>
      </c>
      <c r="L1052" s="20" t="s">
        <v>1730</v>
      </c>
      <c r="M1052" s="13" t="s">
        <v>1725</v>
      </c>
      <c r="N1052" s="13" t="s">
        <v>1787</v>
      </c>
      <c r="O1052" s="15" t="s">
        <v>1989</v>
      </c>
      <c r="P1052" s="15" t="s">
        <v>1790</v>
      </c>
      <c r="Q1052" s="12">
        <f ca="1">RANDBETWEEN(1,3)</f>
        <v>2</v>
      </c>
      <c r="R1052" s="13" t="s">
        <v>1797</v>
      </c>
      <c r="S1052" s="13" t="s">
        <v>1794</v>
      </c>
      <c r="T1052" s="17">
        <v>27392</v>
      </c>
      <c r="U1052" s="17">
        <v>40541</v>
      </c>
      <c r="V1052" s="17">
        <v>42002</v>
      </c>
      <c r="W1052" s="17" t="s">
        <v>1798</v>
      </c>
      <c r="X1052" s="17" t="s">
        <v>1996</v>
      </c>
      <c r="Y1052" s="13">
        <f t="shared" ref="Y1052:Y1098" ca="1" si="95">RANDBETWEEN(30000,60000)</f>
        <v>50887</v>
      </c>
      <c r="Z1052" s="13">
        <f t="shared" ref="Z1052:Z1098" ca="1" si="96">RANDBETWEEN(0,10000)</f>
        <v>5505</v>
      </c>
      <c r="AA1052" s="30" t="str">
        <f t="shared" si="92"/>
        <v>Retail</v>
      </c>
    </row>
    <row r="1053" spans="1:27" ht="14.4" x14ac:dyDescent="0.3">
      <c r="A1053" s="13">
        <v>6053</v>
      </c>
      <c r="B1053" s="13">
        <v>6053</v>
      </c>
      <c r="C1053" s="1" t="s">
        <v>1422</v>
      </c>
      <c r="D1053" s="13" t="s">
        <v>2032</v>
      </c>
      <c r="E1053" s="13" t="str">
        <f t="shared" si="93"/>
        <v>Liberty.rty Kidd@bnna.com</v>
      </c>
      <c r="F1053" s="13" t="s">
        <v>1668</v>
      </c>
      <c r="G1053" s="13" t="s">
        <v>1837</v>
      </c>
      <c r="H1053" s="13" t="s">
        <v>2039</v>
      </c>
      <c r="I1053" s="13" t="s">
        <v>1948</v>
      </c>
      <c r="J1053" s="13" t="s">
        <v>2033</v>
      </c>
      <c r="K1053" s="13" t="s">
        <v>1731</v>
      </c>
      <c r="L1053" s="20" t="s">
        <v>1730</v>
      </c>
      <c r="M1053" s="13" t="s">
        <v>1725</v>
      </c>
      <c r="N1053" s="13" t="s">
        <v>1787</v>
      </c>
      <c r="O1053" s="15" t="s">
        <v>1989</v>
      </c>
      <c r="P1053" s="15" t="s">
        <v>1790</v>
      </c>
      <c r="Q1053" s="12">
        <f ca="1">RANDBETWEEN(1,3)</f>
        <v>1</v>
      </c>
      <c r="R1053" s="13" t="s">
        <v>1799</v>
      </c>
      <c r="S1053" s="13" t="s">
        <v>1793</v>
      </c>
      <c r="T1053" s="17">
        <v>28930</v>
      </c>
      <c r="U1053" s="17">
        <v>41714</v>
      </c>
      <c r="V1053" s="17">
        <v>41714</v>
      </c>
      <c r="W1053" s="17" t="s">
        <v>1798</v>
      </c>
      <c r="X1053" s="17" t="s">
        <v>1997</v>
      </c>
      <c r="Y1053" s="13">
        <f t="shared" ca="1" si="95"/>
        <v>57289</v>
      </c>
      <c r="Z1053" s="13">
        <f t="shared" ca="1" si="96"/>
        <v>5026</v>
      </c>
      <c r="AA1053" s="30" t="str">
        <f t="shared" si="92"/>
        <v>Retail</v>
      </c>
    </row>
    <row r="1054" spans="1:27" ht="14.4" x14ac:dyDescent="0.3">
      <c r="A1054" s="13">
        <v>6054</v>
      </c>
      <c r="B1054" s="13">
        <v>6054</v>
      </c>
      <c r="C1054" s="13" t="s">
        <v>379</v>
      </c>
      <c r="D1054" s="13" t="s">
        <v>2032</v>
      </c>
      <c r="E1054" s="13" t="str">
        <f t="shared" si="93"/>
        <v>Donald.Gardner@bnna.com</v>
      </c>
      <c r="F1054" s="13" t="s">
        <v>1667</v>
      </c>
      <c r="G1054" s="13" t="s">
        <v>1837</v>
      </c>
      <c r="H1054" s="13" t="s">
        <v>2039</v>
      </c>
      <c r="I1054" s="13" t="s">
        <v>1948</v>
      </c>
      <c r="J1054" s="13" t="s">
        <v>2033</v>
      </c>
      <c r="K1054" s="13" t="s">
        <v>1731</v>
      </c>
      <c r="L1054" s="20" t="s">
        <v>1730</v>
      </c>
      <c r="M1054" s="13" t="s">
        <v>1725</v>
      </c>
      <c r="N1054" s="13" t="s">
        <v>1787</v>
      </c>
      <c r="O1054" s="15" t="s">
        <v>1989</v>
      </c>
      <c r="P1054" s="15" t="s">
        <v>1790</v>
      </c>
      <c r="Q1054" s="12">
        <f ca="1">RANDBETWEEN(1,3)</f>
        <v>3</v>
      </c>
      <c r="R1054" s="13" t="s">
        <v>1797</v>
      </c>
      <c r="S1054" s="13" t="s">
        <v>1794</v>
      </c>
      <c r="T1054" s="17">
        <v>21365</v>
      </c>
      <c r="U1054" s="17">
        <v>32323</v>
      </c>
      <c r="V1054" s="17">
        <v>41819</v>
      </c>
      <c r="W1054" s="17" t="s">
        <v>1798</v>
      </c>
      <c r="X1054" s="17" t="s">
        <v>1997</v>
      </c>
      <c r="Y1054" s="13">
        <f t="shared" ca="1" si="95"/>
        <v>45868</v>
      </c>
      <c r="Z1054" s="13">
        <f t="shared" ca="1" si="96"/>
        <v>8227</v>
      </c>
      <c r="AA1054" s="30" t="str">
        <f t="shared" si="92"/>
        <v>Retail</v>
      </c>
    </row>
    <row r="1055" spans="1:27" ht="14.4" x14ac:dyDescent="0.3">
      <c r="A1055" s="13">
        <v>6055</v>
      </c>
      <c r="B1055" s="13">
        <v>6055</v>
      </c>
      <c r="C1055" s="1" t="s">
        <v>800</v>
      </c>
      <c r="D1055" s="13" t="s">
        <v>2032</v>
      </c>
      <c r="E1055" s="13" t="str">
        <f t="shared" si="93"/>
        <v>Channing.ing James@bnna.com</v>
      </c>
      <c r="F1055" s="13" t="s">
        <v>1667</v>
      </c>
      <c r="G1055" s="13" t="s">
        <v>1837</v>
      </c>
      <c r="H1055" s="13" t="s">
        <v>2039</v>
      </c>
      <c r="I1055" s="13" t="s">
        <v>1948</v>
      </c>
      <c r="J1055" s="13" t="s">
        <v>2033</v>
      </c>
      <c r="K1055" s="13" t="s">
        <v>1731</v>
      </c>
      <c r="L1055" s="20" t="s">
        <v>1730</v>
      </c>
      <c r="M1055" s="13" t="s">
        <v>1725</v>
      </c>
      <c r="N1055" s="13" t="s">
        <v>1787</v>
      </c>
      <c r="O1055" s="15" t="s">
        <v>1989</v>
      </c>
      <c r="P1055" s="13" t="s">
        <v>1784</v>
      </c>
      <c r="Q1055" s="12">
        <f ca="1">RANDBETWEEN(1,3)</f>
        <v>2</v>
      </c>
      <c r="R1055" s="13" t="s">
        <v>1785</v>
      </c>
      <c r="S1055" s="13" t="s">
        <v>1795</v>
      </c>
      <c r="T1055" s="17">
        <v>20845</v>
      </c>
      <c r="U1055" s="17">
        <v>29245</v>
      </c>
      <c r="V1055" s="17">
        <v>41664</v>
      </c>
      <c r="W1055" s="17" t="s">
        <v>1798</v>
      </c>
      <c r="X1055" s="17" t="s">
        <v>1997</v>
      </c>
      <c r="Y1055" s="13">
        <f t="shared" ca="1" si="95"/>
        <v>49719</v>
      </c>
      <c r="Z1055" s="13">
        <f t="shared" ca="1" si="96"/>
        <v>9288</v>
      </c>
      <c r="AA1055" s="30" t="str">
        <f t="shared" si="92"/>
        <v>Retail</v>
      </c>
    </row>
    <row r="1056" spans="1:27" ht="14.4" x14ac:dyDescent="0.3">
      <c r="A1056" s="13">
        <v>6056</v>
      </c>
      <c r="B1056" s="13">
        <v>6056</v>
      </c>
      <c r="C1056" s="13" t="s">
        <v>200</v>
      </c>
      <c r="D1056" s="13" t="s">
        <v>2032</v>
      </c>
      <c r="E1056" s="13" t="str">
        <f t="shared" si="93"/>
        <v>Artur.rcrona@bnna.com</v>
      </c>
      <c r="F1056" s="13" t="s">
        <v>1667</v>
      </c>
      <c r="G1056" s="13" t="s">
        <v>1837</v>
      </c>
      <c r="H1056" s="13" t="s">
        <v>2039</v>
      </c>
      <c r="I1056" s="13" t="s">
        <v>1948</v>
      </c>
      <c r="J1056" s="13" t="s">
        <v>2033</v>
      </c>
      <c r="K1056" s="13" t="s">
        <v>1731</v>
      </c>
      <c r="L1056" s="20" t="s">
        <v>1730</v>
      </c>
      <c r="M1056" s="13" t="s">
        <v>1725</v>
      </c>
      <c r="N1056" s="13" t="s">
        <v>1787</v>
      </c>
      <c r="O1056" s="15" t="s">
        <v>1989</v>
      </c>
      <c r="P1056" s="15" t="s">
        <v>1790</v>
      </c>
      <c r="Q1056" s="12">
        <f ca="1">RANDBETWEEN(1,3)</f>
        <v>2</v>
      </c>
      <c r="R1056" s="13" t="s">
        <v>1800</v>
      </c>
      <c r="S1056" s="13" t="s">
        <v>1795</v>
      </c>
      <c r="T1056" s="17">
        <v>31581</v>
      </c>
      <c r="U1056" s="17">
        <v>40347</v>
      </c>
      <c r="V1056" s="17">
        <v>41808</v>
      </c>
      <c r="W1056" s="17" t="s">
        <v>1798</v>
      </c>
      <c r="X1056" s="17" t="s">
        <v>1994</v>
      </c>
      <c r="Y1056" s="13">
        <f t="shared" ca="1" si="95"/>
        <v>43243</v>
      </c>
      <c r="Z1056" s="13">
        <f t="shared" ca="1" si="96"/>
        <v>1524</v>
      </c>
      <c r="AA1056" s="30" t="str">
        <f t="shared" si="92"/>
        <v>Retail</v>
      </c>
    </row>
    <row r="1057" spans="1:27" ht="14.4" x14ac:dyDescent="0.3">
      <c r="A1057" s="13">
        <v>6057</v>
      </c>
      <c r="B1057" s="13">
        <v>6057</v>
      </c>
      <c r="C1057" s="1" t="s">
        <v>1535</v>
      </c>
      <c r="D1057" s="13" t="s">
        <v>2032</v>
      </c>
      <c r="E1057" s="13" t="str">
        <f t="shared" si="93"/>
        <v>Hayes.Barber@bnna.com</v>
      </c>
      <c r="F1057" s="13" t="s">
        <v>1667</v>
      </c>
      <c r="G1057" s="13" t="s">
        <v>1837</v>
      </c>
      <c r="H1057" s="13" t="s">
        <v>2039</v>
      </c>
      <c r="I1057" s="13" t="s">
        <v>1947</v>
      </c>
      <c r="J1057" s="13" t="s">
        <v>2033</v>
      </c>
      <c r="K1057" s="13" t="s">
        <v>1731</v>
      </c>
      <c r="L1057" s="20" t="s">
        <v>1730</v>
      </c>
      <c r="M1057" s="13" t="s">
        <v>1725</v>
      </c>
      <c r="N1057" s="13" t="s">
        <v>1788</v>
      </c>
      <c r="O1057" s="15" t="s">
        <v>1798</v>
      </c>
      <c r="P1057" s="13" t="s">
        <v>1790</v>
      </c>
      <c r="Q1057" s="12">
        <f ca="1">RANDBETWEEN(4,7)</f>
        <v>7</v>
      </c>
      <c r="R1057" s="13" t="s">
        <v>1785</v>
      </c>
      <c r="S1057" s="13" t="s">
        <v>1796</v>
      </c>
      <c r="T1057" s="17">
        <v>32198</v>
      </c>
      <c r="U1057" s="17">
        <v>41330</v>
      </c>
      <c r="V1057" s="17">
        <v>41695</v>
      </c>
      <c r="W1057" s="17" t="s">
        <v>1798</v>
      </c>
      <c r="X1057" s="17" t="s">
        <v>1994</v>
      </c>
      <c r="Y1057" s="13">
        <f t="shared" ca="1" si="95"/>
        <v>34863</v>
      </c>
      <c r="Z1057" s="13">
        <f t="shared" ca="1" si="96"/>
        <v>7886</v>
      </c>
      <c r="AA1057" s="30" t="str">
        <f t="shared" si="92"/>
        <v>Retail</v>
      </c>
    </row>
    <row r="1058" spans="1:27" ht="14.4" x14ac:dyDescent="0.3">
      <c r="A1058" s="13">
        <v>6058</v>
      </c>
      <c r="B1058" s="13">
        <v>6058</v>
      </c>
      <c r="C1058" s="1" t="s">
        <v>1637</v>
      </c>
      <c r="D1058" s="13" t="s">
        <v>2032</v>
      </c>
      <c r="E1058" s="13" t="str">
        <f t="shared" si="93"/>
        <v>Kylie.Hester@bnna.com</v>
      </c>
      <c r="F1058" s="13" t="s">
        <v>1668</v>
      </c>
      <c r="G1058" s="13" t="s">
        <v>1837</v>
      </c>
      <c r="H1058" s="13" t="s">
        <v>2039</v>
      </c>
      <c r="I1058" s="13" t="s">
        <v>1948</v>
      </c>
      <c r="J1058" s="13" t="s">
        <v>2033</v>
      </c>
      <c r="K1058" s="13" t="s">
        <v>1731</v>
      </c>
      <c r="L1058" s="20" t="s">
        <v>1730</v>
      </c>
      <c r="M1058" s="13" t="s">
        <v>1725</v>
      </c>
      <c r="N1058" s="13" t="s">
        <v>1787</v>
      </c>
      <c r="O1058" s="15" t="s">
        <v>1989</v>
      </c>
      <c r="P1058" s="13" t="s">
        <v>1790</v>
      </c>
      <c r="Q1058" s="12">
        <f t="shared" ref="Q1058:Q1074" ca="1" si="97">RANDBETWEEN(1,3)</f>
        <v>1</v>
      </c>
      <c r="R1058" s="13" t="s">
        <v>1797</v>
      </c>
      <c r="S1058" s="13" t="s">
        <v>1794</v>
      </c>
      <c r="T1058" s="17">
        <v>19516</v>
      </c>
      <c r="U1058" s="17">
        <v>35587</v>
      </c>
      <c r="V1058" s="17">
        <v>41796</v>
      </c>
      <c r="W1058" s="17" t="s">
        <v>1798</v>
      </c>
      <c r="X1058" s="17" t="s">
        <v>1994</v>
      </c>
      <c r="Y1058" s="13">
        <f t="shared" ca="1" si="95"/>
        <v>54942</v>
      </c>
      <c r="Z1058" s="13">
        <f t="shared" ca="1" si="96"/>
        <v>3234</v>
      </c>
      <c r="AA1058" s="30" t="str">
        <f t="shared" si="92"/>
        <v>Retail</v>
      </c>
    </row>
    <row r="1059" spans="1:27" ht="14.4" x14ac:dyDescent="0.3">
      <c r="A1059" s="13">
        <v>6059</v>
      </c>
      <c r="B1059" s="13">
        <v>6059</v>
      </c>
      <c r="C1059" s="13" t="s">
        <v>54</v>
      </c>
      <c r="D1059" s="13" t="s">
        <v>2032</v>
      </c>
      <c r="E1059" s="13" t="str">
        <f t="shared" si="93"/>
        <v>Valerie.ie Cohen@bnna.com</v>
      </c>
      <c r="F1059" s="13" t="s">
        <v>1669</v>
      </c>
      <c r="G1059" s="13" t="s">
        <v>1837</v>
      </c>
      <c r="H1059" s="13" t="s">
        <v>2039</v>
      </c>
      <c r="I1059" s="13" t="s">
        <v>1948</v>
      </c>
      <c r="J1059" s="13" t="s">
        <v>2033</v>
      </c>
      <c r="K1059" s="13" t="s">
        <v>1731</v>
      </c>
      <c r="L1059" s="20" t="s">
        <v>1730</v>
      </c>
      <c r="M1059" s="13" t="s">
        <v>1725</v>
      </c>
      <c r="N1059" s="13" t="s">
        <v>1787</v>
      </c>
      <c r="O1059" s="15" t="s">
        <v>1989</v>
      </c>
      <c r="P1059" s="15" t="s">
        <v>1790</v>
      </c>
      <c r="Q1059" s="12">
        <f t="shared" ca="1" si="97"/>
        <v>3</v>
      </c>
      <c r="R1059" s="13" t="s">
        <v>1797</v>
      </c>
      <c r="S1059" s="13" t="s">
        <v>1791</v>
      </c>
      <c r="T1059" s="17">
        <v>25401</v>
      </c>
      <c r="U1059" s="17">
        <v>41472</v>
      </c>
      <c r="V1059" s="17">
        <v>41837</v>
      </c>
      <c r="W1059" s="17" t="s">
        <v>1798</v>
      </c>
      <c r="X1059" s="17" t="s">
        <v>1991</v>
      </c>
      <c r="Y1059" s="13">
        <f t="shared" ca="1" si="95"/>
        <v>39157</v>
      </c>
      <c r="Z1059" s="13">
        <f t="shared" ca="1" si="96"/>
        <v>7170</v>
      </c>
      <c r="AA1059" s="30" t="str">
        <f t="shared" si="92"/>
        <v>Retail</v>
      </c>
    </row>
    <row r="1060" spans="1:27" ht="14.4" x14ac:dyDescent="0.3">
      <c r="A1060" s="13">
        <v>6060</v>
      </c>
      <c r="B1060" s="13">
        <v>6060</v>
      </c>
      <c r="C1060" s="13" t="s">
        <v>383</v>
      </c>
      <c r="D1060" s="13" t="s">
        <v>2032</v>
      </c>
      <c r="E1060" s="13" t="str">
        <f t="shared" si="93"/>
        <v>Drew.elone@bnna.com</v>
      </c>
      <c r="F1060" s="13" t="s">
        <v>1667</v>
      </c>
      <c r="G1060" s="13" t="s">
        <v>1837</v>
      </c>
      <c r="H1060" s="13" t="s">
        <v>2039</v>
      </c>
      <c r="I1060" s="13" t="s">
        <v>1948</v>
      </c>
      <c r="J1060" s="13" t="s">
        <v>2033</v>
      </c>
      <c r="K1060" s="20" t="s">
        <v>1731</v>
      </c>
      <c r="L1060" s="20" t="s">
        <v>1730</v>
      </c>
      <c r="M1060" s="20" t="s">
        <v>1725</v>
      </c>
      <c r="N1060" s="13" t="s">
        <v>1787</v>
      </c>
      <c r="O1060" s="15" t="s">
        <v>1989</v>
      </c>
      <c r="P1060" s="13" t="s">
        <v>1790</v>
      </c>
      <c r="Q1060" s="12">
        <f t="shared" ca="1" si="97"/>
        <v>1</v>
      </c>
      <c r="R1060" s="13" t="s">
        <v>1785</v>
      </c>
      <c r="S1060" s="13" t="s">
        <v>1794</v>
      </c>
      <c r="T1060" s="17">
        <v>24118</v>
      </c>
      <c r="U1060" s="17">
        <v>33249</v>
      </c>
      <c r="V1060" s="17">
        <v>41650</v>
      </c>
      <c r="W1060" s="17" t="s">
        <v>1798</v>
      </c>
      <c r="X1060" s="17" t="s">
        <v>1996</v>
      </c>
      <c r="Y1060" s="13">
        <f t="shared" ca="1" si="95"/>
        <v>37431</v>
      </c>
      <c r="Z1060" s="13">
        <f t="shared" ca="1" si="96"/>
        <v>5700</v>
      </c>
      <c r="AA1060" s="30" t="str">
        <f t="shared" si="92"/>
        <v>Retail</v>
      </c>
    </row>
    <row r="1061" spans="1:27" ht="14.4" x14ac:dyDescent="0.3">
      <c r="A1061" s="13">
        <v>6061</v>
      </c>
      <c r="B1061" s="13">
        <v>6061</v>
      </c>
      <c r="C1061" s="1" t="s">
        <v>831</v>
      </c>
      <c r="D1061" s="13" t="s">
        <v>2032</v>
      </c>
      <c r="E1061" s="13" t="str">
        <f t="shared" si="93"/>
        <v>Wang.odges@bnna.com</v>
      </c>
      <c r="F1061" s="13" t="s">
        <v>1667</v>
      </c>
      <c r="G1061" s="13" t="s">
        <v>1837</v>
      </c>
      <c r="H1061" s="13" t="s">
        <v>2039</v>
      </c>
      <c r="I1061" s="13" t="s">
        <v>1948</v>
      </c>
      <c r="J1061" s="13" t="s">
        <v>2033</v>
      </c>
      <c r="K1061" s="13" t="s">
        <v>1731</v>
      </c>
      <c r="L1061" s="20" t="s">
        <v>1730</v>
      </c>
      <c r="M1061" s="13" t="s">
        <v>1725</v>
      </c>
      <c r="N1061" s="13" t="s">
        <v>1787</v>
      </c>
      <c r="O1061" s="15" t="s">
        <v>1989</v>
      </c>
      <c r="P1061" s="13" t="s">
        <v>1784</v>
      </c>
      <c r="Q1061" s="12">
        <f t="shared" ca="1" si="97"/>
        <v>2</v>
      </c>
      <c r="R1061" s="13" t="s">
        <v>1797</v>
      </c>
      <c r="S1061" s="13" t="s">
        <v>1795</v>
      </c>
      <c r="T1061" s="17">
        <v>25666</v>
      </c>
      <c r="U1061" s="17">
        <v>36989</v>
      </c>
      <c r="V1061" s="17">
        <v>41737</v>
      </c>
      <c r="W1061" s="17" t="s">
        <v>1798</v>
      </c>
      <c r="X1061" s="17" t="s">
        <v>1997</v>
      </c>
      <c r="Y1061" s="13">
        <f t="shared" ca="1" si="95"/>
        <v>36988</v>
      </c>
      <c r="Z1061" s="13">
        <f t="shared" ca="1" si="96"/>
        <v>6324</v>
      </c>
      <c r="AA1061" s="30" t="str">
        <f t="shared" si="92"/>
        <v>Retail</v>
      </c>
    </row>
    <row r="1062" spans="1:27" ht="14.4" x14ac:dyDescent="0.3">
      <c r="A1062" s="13">
        <v>6062</v>
      </c>
      <c r="B1062" s="13">
        <v>6062</v>
      </c>
      <c r="C1062" s="1" t="s">
        <v>918</v>
      </c>
      <c r="D1062" s="13" t="s">
        <v>2032</v>
      </c>
      <c r="E1062" s="13" t="str">
        <f t="shared" si="93"/>
        <v>Malcolm.olm Rice@bnna.com</v>
      </c>
      <c r="F1062" s="13" t="s">
        <v>1667</v>
      </c>
      <c r="G1062" s="13" t="s">
        <v>1837</v>
      </c>
      <c r="H1062" s="13" t="s">
        <v>2039</v>
      </c>
      <c r="I1062" s="13" t="s">
        <v>1948</v>
      </c>
      <c r="J1062" s="13" t="s">
        <v>2033</v>
      </c>
      <c r="K1062" s="13" t="s">
        <v>1731</v>
      </c>
      <c r="L1062" s="20" t="s">
        <v>1730</v>
      </c>
      <c r="M1062" s="13" t="s">
        <v>1725</v>
      </c>
      <c r="N1062" s="13" t="s">
        <v>1787</v>
      </c>
      <c r="O1062" s="15" t="s">
        <v>1989</v>
      </c>
      <c r="P1062" s="13" t="s">
        <v>1790</v>
      </c>
      <c r="Q1062" s="12">
        <f t="shared" ca="1" si="97"/>
        <v>2</v>
      </c>
      <c r="R1062" s="13" t="s">
        <v>1797</v>
      </c>
      <c r="S1062" s="13" t="s">
        <v>1793</v>
      </c>
      <c r="T1062" s="17">
        <v>32964</v>
      </c>
      <c r="U1062" s="17">
        <v>40269</v>
      </c>
      <c r="V1062" s="17">
        <v>41730</v>
      </c>
      <c r="W1062" s="17" t="s">
        <v>1989</v>
      </c>
      <c r="X1062" s="17" t="s">
        <v>1997</v>
      </c>
      <c r="Y1062" s="13">
        <f t="shared" ca="1" si="95"/>
        <v>57912</v>
      </c>
      <c r="Z1062" s="13">
        <f t="shared" ca="1" si="96"/>
        <v>4072</v>
      </c>
      <c r="AA1062" s="30" t="str">
        <f t="shared" si="92"/>
        <v>Retail</v>
      </c>
    </row>
    <row r="1063" spans="1:27" ht="14.4" x14ac:dyDescent="0.3">
      <c r="A1063" s="13">
        <v>6063</v>
      </c>
      <c r="B1063" s="13">
        <v>6063</v>
      </c>
      <c r="C1063" s="13" t="s">
        <v>997</v>
      </c>
      <c r="D1063" s="13" t="s">
        <v>2032</v>
      </c>
      <c r="E1063" s="13" t="str">
        <f t="shared" si="93"/>
        <v>Hoyt.inson@bnna.com</v>
      </c>
      <c r="F1063" s="13" t="s">
        <v>1667</v>
      </c>
      <c r="G1063" s="13" t="s">
        <v>1837</v>
      </c>
      <c r="H1063" s="13" t="s">
        <v>2039</v>
      </c>
      <c r="I1063" s="13" t="s">
        <v>1948</v>
      </c>
      <c r="J1063" s="13" t="s">
        <v>2033</v>
      </c>
      <c r="K1063" s="13" t="s">
        <v>1731</v>
      </c>
      <c r="L1063" s="20" t="s">
        <v>1730</v>
      </c>
      <c r="M1063" s="13" t="s">
        <v>1725</v>
      </c>
      <c r="N1063" s="13" t="s">
        <v>1787</v>
      </c>
      <c r="O1063" s="15" t="s">
        <v>1989</v>
      </c>
      <c r="P1063" s="15" t="s">
        <v>1790</v>
      </c>
      <c r="Q1063" s="12">
        <f t="shared" ca="1" si="97"/>
        <v>1</v>
      </c>
      <c r="R1063" s="13" t="s">
        <v>1797</v>
      </c>
      <c r="S1063" s="13" t="s">
        <v>1795</v>
      </c>
      <c r="T1063" s="17">
        <v>30482</v>
      </c>
      <c r="U1063" s="17">
        <v>41440</v>
      </c>
      <c r="V1063" s="17">
        <v>41805</v>
      </c>
      <c r="W1063" s="17" t="s">
        <v>1798</v>
      </c>
      <c r="X1063" s="17" t="s">
        <v>1997</v>
      </c>
      <c r="Y1063" s="13">
        <f t="shared" ca="1" si="95"/>
        <v>45730</v>
      </c>
      <c r="Z1063" s="13">
        <f t="shared" ca="1" si="96"/>
        <v>6325</v>
      </c>
      <c r="AA1063" s="30" t="str">
        <f t="shared" si="92"/>
        <v>Retail</v>
      </c>
    </row>
    <row r="1064" spans="1:27" ht="14.4" x14ac:dyDescent="0.3">
      <c r="A1064" s="13">
        <v>6064</v>
      </c>
      <c r="B1064" s="13">
        <v>6064</v>
      </c>
      <c r="C1064" s="1" t="s">
        <v>1531</v>
      </c>
      <c r="D1064" s="13" t="s">
        <v>2032</v>
      </c>
      <c r="E1064" s="13" t="str">
        <f t="shared" si="93"/>
        <v>Hammett. Sanders@bnna.com</v>
      </c>
      <c r="F1064" s="13" t="s">
        <v>1667</v>
      </c>
      <c r="G1064" s="20" t="s">
        <v>1837</v>
      </c>
      <c r="H1064" s="13" t="s">
        <v>2039</v>
      </c>
      <c r="I1064" s="20" t="s">
        <v>1948</v>
      </c>
      <c r="J1064" s="13" t="s">
        <v>2033</v>
      </c>
      <c r="K1064" s="13" t="s">
        <v>1731</v>
      </c>
      <c r="L1064" s="20" t="s">
        <v>1730</v>
      </c>
      <c r="M1064" s="13" t="s">
        <v>1725</v>
      </c>
      <c r="N1064" s="13" t="s">
        <v>1787</v>
      </c>
      <c r="O1064" s="15" t="s">
        <v>1989</v>
      </c>
      <c r="P1064" s="13" t="s">
        <v>1790</v>
      </c>
      <c r="Q1064" s="12">
        <f t="shared" ca="1" si="97"/>
        <v>3</v>
      </c>
      <c r="R1064" s="13" t="s">
        <v>1797</v>
      </c>
      <c r="S1064" s="13" t="s">
        <v>1791</v>
      </c>
      <c r="T1064" s="17">
        <v>30250</v>
      </c>
      <c r="U1064" s="17">
        <v>41573</v>
      </c>
      <c r="V1064" s="17">
        <v>41938</v>
      </c>
      <c r="W1064" s="17" t="s">
        <v>1798</v>
      </c>
      <c r="X1064" s="17" t="s">
        <v>1994</v>
      </c>
      <c r="Y1064" s="13">
        <f t="shared" ca="1" si="95"/>
        <v>58117</v>
      </c>
      <c r="Z1064" s="13">
        <f t="shared" ca="1" si="96"/>
        <v>9164</v>
      </c>
      <c r="AA1064" s="30" t="str">
        <f t="shared" si="92"/>
        <v>Retail</v>
      </c>
    </row>
    <row r="1065" spans="1:27" ht="14.4" x14ac:dyDescent="0.3">
      <c r="A1065" s="13">
        <v>6065</v>
      </c>
      <c r="B1065" s="13">
        <v>6065</v>
      </c>
      <c r="C1065" s="13" t="s">
        <v>1067</v>
      </c>
      <c r="D1065" s="13" t="s">
        <v>2032</v>
      </c>
      <c r="E1065" s="13" t="str">
        <f t="shared" si="93"/>
        <v>Kasimir.ir Sears@bnna.com</v>
      </c>
      <c r="F1065" s="13" t="s">
        <v>1667</v>
      </c>
      <c r="G1065" s="13" t="s">
        <v>1837</v>
      </c>
      <c r="H1065" s="13" t="s">
        <v>2039</v>
      </c>
      <c r="I1065" s="13" t="s">
        <v>1948</v>
      </c>
      <c r="J1065" s="13" t="s">
        <v>2033</v>
      </c>
      <c r="K1065" s="13" t="s">
        <v>1731</v>
      </c>
      <c r="L1065" s="20" t="s">
        <v>1730</v>
      </c>
      <c r="M1065" s="13" t="s">
        <v>1725</v>
      </c>
      <c r="N1065" s="13" t="s">
        <v>1787</v>
      </c>
      <c r="O1065" s="15" t="s">
        <v>1989</v>
      </c>
      <c r="P1065" s="15" t="s">
        <v>1790</v>
      </c>
      <c r="Q1065" s="12">
        <f t="shared" ca="1" si="97"/>
        <v>1</v>
      </c>
      <c r="R1065" s="13" t="s">
        <v>1799</v>
      </c>
      <c r="S1065" s="13" t="s">
        <v>1796</v>
      </c>
      <c r="T1065" s="17">
        <v>27414</v>
      </c>
      <c r="U1065" s="17">
        <v>41659</v>
      </c>
      <c r="V1065" s="17">
        <v>41659</v>
      </c>
      <c r="W1065" s="17" t="s">
        <v>1989</v>
      </c>
      <c r="X1065" s="17" t="s">
        <v>1994</v>
      </c>
      <c r="Y1065" s="13">
        <f t="shared" ca="1" si="95"/>
        <v>46069</v>
      </c>
      <c r="Z1065" s="13">
        <f t="shared" ca="1" si="96"/>
        <v>4341</v>
      </c>
      <c r="AA1065" s="30" t="str">
        <f t="shared" si="92"/>
        <v>Retail</v>
      </c>
    </row>
    <row r="1066" spans="1:27" ht="14.4" x14ac:dyDescent="0.3">
      <c r="A1066" s="13">
        <v>6066</v>
      </c>
      <c r="B1066" s="13">
        <v>6066</v>
      </c>
      <c r="C1066" s="1" t="s">
        <v>1335</v>
      </c>
      <c r="D1066" s="13" t="s">
        <v>2032</v>
      </c>
      <c r="E1066" s="13" t="str">
        <f t="shared" si="93"/>
        <v>Brady.dy Fry@bnna.com</v>
      </c>
      <c r="F1066" s="13" t="s">
        <v>1667</v>
      </c>
      <c r="G1066" s="13" t="s">
        <v>1837</v>
      </c>
      <c r="H1066" s="13" t="s">
        <v>2039</v>
      </c>
      <c r="I1066" s="13" t="s">
        <v>1948</v>
      </c>
      <c r="J1066" s="13" t="s">
        <v>2033</v>
      </c>
      <c r="K1066" s="13" t="s">
        <v>1731</v>
      </c>
      <c r="L1066" s="20" t="s">
        <v>1730</v>
      </c>
      <c r="M1066" s="13" t="s">
        <v>1725</v>
      </c>
      <c r="N1066" s="13" t="s">
        <v>1787</v>
      </c>
      <c r="O1066" s="15" t="s">
        <v>1989</v>
      </c>
      <c r="P1066" s="13" t="s">
        <v>1790</v>
      </c>
      <c r="Q1066" s="12">
        <f t="shared" ca="1" si="97"/>
        <v>2</v>
      </c>
      <c r="R1066" s="13" t="s">
        <v>1797</v>
      </c>
      <c r="S1066" s="13" t="s">
        <v>1792</v>
      </c>
      <c r="T1066" s="17">
        <v>22782</v>
      </c>
      <c r="U1066" s="17">
        <v>31183</v>
      </c>
      <c r="V1066" s="17">
        <v>41775</v>
      </c>
      <c r="W1066" s="17" t="s">
        <v>1798</v>
      </c>
      <c r="X1066" s="17" t="s">
        <v>1994</v>
      </c>
      <c r="Y1066" s="13">
        <f t="shared" ca="1" si="95"/>
        <v>51609</v>
      </c>
      <c r="Z1066" s="13">
        <f t="shared" ca="1" si="96"/>
        <v>5319</v>
      </c>
      <c r="AA1066" s="30" t="str">
        <f t="shared" si="92"/>
        <v>Retail</v>
      </c>
    </row>
    <row r="1067" spans="1:27" ht="14.4" x14ac:dyDescent="0.3">
      <c r="A1067" s="13">
        <v>6067</v>
      </c>
      <c r="B1067" s="13">
        <v>6067</v>
      </c>
      <c r="C1067" s="1" t="s">
        <v>1440</v>
      </c>
      <c r="D1067" s="13" t="s">
        <v>2032</v>
      </c>
      <c r="E1067" s="13" t="str">
        <f t="shared" si="93"/>
        <v>Heather.her Snow@bnna.com</v>
      </c>
      <c r="F1067" s="13" t="s">
        <v>1668</v>
      </c>
      <c r="G1067" s="13" t="s">
        <v>1837</v>
      </c>
      <c r="H1067" s="13" t="s">
        <v>2039</v>
      </c>
      <c r="I1067" s="13" t="s">
        <v>1948</v>
      </c>
      <c r="J1067" s="13" t="s">
        <v>2033</v>
      </c>
      <c r="K1067" s="13" t="s">
        <v>1731</v>
      </c>
      <c r="L1067" s="20" t="s">
        <v>1730</v>
      </c>
      <c r="M1067" s="13" t="s">
        <v>1725</v>
      </c>
      <c r="N1067" s="13" t="s">
        <v>1787</v>
      </c>
      <c r="O1067" s="15" t="s">
        <v>1989</v>
      </c>
      <c r="P1067" s="13" t="s">
        <v>1784</v>
      </c>
      <c r="Q1067" s="12">
        <f t="shared" ca="1" si="97"/>
        <v>3</v>
      </c>
      <c r="R1067" s="13" t="s">
        <v>1785</v>
      </c>
      <c r="S1067" s="13" t="s">
        <v>1794</v>
      </c>
      <c r="T1067" s="17">
        <v>26097</v>
      </c>
      <c r="U1067" s="17">
        <v>41438</v>
      </c>
      <c r="V1067" s="17">
        <v>41803</v>
      </c>
      <c r="W1067" s="17" t="s">
        <v>1798</v>
      </c>
      <c r="X1067" s="17" t="s">
        <v>1991</v>
      </c>
      <c r="Y1067" s="13">
        <f t="shared" ca="1" si="95"/>
        <v>42745</v>
      </c>
      <c r="Z1067" s="13">
        <f t="shared" ca="1" si="96"/>
        <v>7950</v>
      </c>
      <c r="AA1067" s="30" t="str">
        <f t="shared" si="92"/>
        <v>Retail</v>
      </c>
    </row>
    <row r="1068" spans="1:27" ht="14.4" x14ac:dyDescent="0.3">
      <c r="A1068" s="13">
        <v>6068</v>
      </c>
      <c r="B1068" s="13">
        <v>6068</v>
      </c>
      <c r="C1068" s="1" t="s">
        <v>1272</v>
      </c>
      <c r="D1068" s="13" t="s">
        <v>2032</v>
      </c>
      <c r="E1068" s="13" t="str">
        <f t="shared" si="93"/>
        <v>Dustin. Holman@bnna.com</v>
      </c>
      <c r="F1068" s="13" t="s">
        <v>1667</v>
      </c>
      <c r="G1068" s="13" t="s">
        <v>1837</v>
      </c>
      <c r="H1068" s="13" t="s">
        <v>2039</v>
      </c>
      <c r="I1068" s="13" t="s">
        <v>1948</v>
      </c>
      <c r="J1068" s="13" t="s">
        <v>2033</v>
      </c>
      <c r="K1068" s="13" t="s">
        <v>1731</v>
      </c>
      <c r="L1068" s="13" t="s">
        <v>1730</v>
      </c>
      <c r="M1068" s="13" t="s">
        <v>1725</v>
      </c>
      <c r="N1068" s="13" t="s">
        <v>1787</v>
      </c>
      <c r="O1068" s="15" t="s">
        <v>1989</v>
      </c>
      <c r="P1068" s="13" t="s">
        <v>1790</v>
      </c>
      <c r="Q1068" s="12">
        <f t="shared" ca="1" si="97"/>
        <v>1</v>
      </c>
      <c r="R1068" s="13" t="s">
        <v>1800</v>
      </c>
      <c r="S1068" s="13" t="s">
        <v>1795</v>
      </c>
      <c r="T1068" s="17">
        <v>21841</v>
      </c>
      <c r="U1068" s="17">
        <v>39008</v>
      </c>
      <c r="V1068" s="17">
        <v>41930</v>
      </c>
      <c r="W1068" s="17" t="s">
        <v>1798</v>
      </c>
      <c r="X1068" s="17" t="s">
        <v>1996</v>
      </c>
      <c r="Y1068" s="13">
        <f t="shared" ca="1" si="95"/>
        <v>53814</v>
      </c>
      <c r="Z1068" s="13">
        <f t="shared" ca="1" si="96"/>
        <v>7874</v>
      </c>
      <c r="AA1068" s="30" t="str">
        <f t="shared" si="92"/>
        <v>Retail</v>
      </c>
    </row>
    <row r="1069" spans="1:27" ht="14.4" x14ac:dyDescent="0.3">
      <c r="A1069" s="13">
        <v>6069</v>
      </c>
      <c r="B1069" s="13">
        <v>6069</v>
      </c>
      <c r="C1069" s="13" t="s">
        <v>674</v>
      </c>
      <c r="D1069" s="13" t="s">
        <v>2032</v>
      </c>
      <c r="E1069" s="13" t="str">
        <f t="shared" si="93"/>
        <v>Rick.utler@bnna.com</v>
      </c>
      <c r="F1069" s="13" t="s">
        <v>1667</v>
      </c>
      <c r="G1069" s="13" t="s">
        <v>1837</v>
      </c>
      <c r="H1069" s="13" t="s">
        <v>2039</v>
      </c>
      <c r="I1069" s="13" t="s">
        <v>1948</v>
      </c>
      <c r="J1069" s="13" t="s">
        <v>2033</v>
      </c>
      <c r="K1069" s="13" t="s">
        <v>1731</v>
      </c>
      <c r="L1069" s="13" t="s">
        <v>1730</v>
      </c>
      <c r="M1069" s="13" t="s">
        <v>1725</v>
      </c>
      <c r="N1069" s="13" t="s">
        <v>1787</v>
      </c>
      <c r="O1069" s="15" t="s">
        <v>1989</v>
      </c>
      <c r="P1069" s="13" t="s">
        <v>1784</v>
      </c>
      <c r="Q1069" s="12">
        <f t="shared" ca="1" si="97"/>
        <v>3</v>
      </c>
      <c r="R1069" s="13" t="s">
        <v>1797</v>
      </c>
      <c r="S1069" s="13" t="s">
        <v>1793</v>
      </c>
      <c r="T1069" s="17">
        <v>20171</v>
      </c>
      <c r="U1069" s="17">
        <v>36242</v>
      </c>
      <c r="V1069" s="17">
        <v>41721</v>
      </c>
      <c r="W1069" s="17" t="s">
        <v>1798</v>
      </c>
      <c r="X1069" s="17" t="s">
        <v>1997</v>
      </c>
      <c r="Y1069" s="13">
        <f t="shared" ca="1" si="95"/>
        <v>30696</v>
      </c>
      <c r="Z1069" s="13">
        <f t="shared" ca="1" si="96"/>
        <v>6357</v>
      </c>
      <c r="AA1069" s="30" t="str">
        <f t="shared" si="92"/>
        <v>Retail</v>
      </c>
    </row>
    <row r="1070" spans="1:27" ht="14.4" x14ac:dyDescent="0.3">
      <c r="A1070" s="13">
        <v>6070</v>
      </c>
      <c r="B1070" s="13">
        <v>6070</v>
      </c>
      <c r="C1070" s="1" t="s">
        <v>1383</v>
      </c>
      <c r="D1070" s="13" t="s">
        <v>2032</v>
      </c>
      <c r="E1070" s="13" t="str">
        <f t="shared" si="93"/>
        <v>Kitra.oodman@bnna.com</v>
      </c>
      <c r="F1070" s="13" t="s">
        <v>1668</v>
      </c>
      <c r="G1070" s="13" t="s">
        <v>1837</v>
      </c>
      <c r="H1070" s="13" t="s">
        <v>2039</v>
      </c>
      <c r="I1070" s="13" t="s">
        <v>1948</v>
      </c>
      <c r="J1070" s="13" t="s">
        <v>2033</v>
      </c>
      <c r="K1070" s="13" t="s">
        <v>1731</v>
      </c>
      <c r="L1070" s="13" t="s">
        <v>1730</v>
      </c>
      <c r="M1070" s="13" t="s">
        <v>1725</v>
      </c>
      <c r="N1070" s="13" t="s">
        <v>1787</v>
      </c>
      <c r="O1070" s="15" t="s">
        <v>1989</v>
      </c>
      <c r="P1070" s="13" t="s">
        <v>1784</v>
      </c>
      <c r="Q1070" s="12">
        <f t="shared" ca="1" si="97"/>
        <v>2</v>
      </c>
      <c r="R1070" s="13" t="s">
        <v>1797</v>
      </c>
      <c r="S1070" s="13" t="s">
        <v>1795</v>
      </c>
      <c r="T1070" s="17">
        <v>22775</v>
      </c>
      <c r="U1070" s="17">
        <v>38116</v>
      </c>
      <c r="V1070" s="17">
        <v>41768</v>
      </c>
      <c r="W1070" s="17" t="s">
        <v>1798</v>
      </c>
      <c r="X1070" s="17" t="s">
        <v>1997</v>
      </c>
      <c r="Y1070" s="13">
        <f t="shared" ca="1" si="95"/>
        <v>30986</v>
      </c>
      <c r="Z1070" s="13">
        <f t="shared" ca="1" si="96"/>
        <v>9548</v>
      </c>
      <c r="AA1070" s="30" t="str">
        <f t="shared" si="92"/>
        <v>Retail</v>
      </c>
    </row>
    <row r="1071" spans="1:27" ht="14.4" x14ac:dyDescent="0.3">
      <c r="A1071" s="13">
        <v>6071</v>
      </c>
      <c r="B1071" s="13">
        <v>6071</v>
      </c>
      <c r="C1071" s="13" t="s">
        <v>52</v>
      </c>
      <c r="D1071" s="13" t="s">
        <v>2032</v>
      </c>
      <c r="E1071" s="13" t="str">
        <f t="shared" si="93"/>
        <v>Scott. Blanc@bnna.com</v>
      </c>
      <c r="F1071" s="13" t="s">
        <v>1667</v>
      </c>
      <c r="G1071" s="13" t="s">
        <v>1837</v>
      </c>
      <c r="H1071" s="13" t="s">
        <v>2039</v>
      </c>
      <c r="I1071" s="13" t="s">
        <v>1948</v>
      </c>
      <c r="J1071" s="13" t="s">
        <v>2033</v>
      </c>
      <c r="K1071" s="13" t="s">
        <v>1731</v>
      </c>
      <c r="L1071" s="13" t="s">
        <v>1730</v>
      </c>
      <c r="M1071" s="13" t="s">
        <v>1725</v>
      </c>
      <c r="N1071" s="13" t="s">
        <v>1787</v>
      </c>
      <c r="O1071" s="15" t="s">
        <v>1989</v>
      </c>
      <c r="P1071" s="13" t="s">
        <v>1790</v>
      </c>
      <c r="Q1071" s="12">
        <f t="shared" ca="1" si="97"/>
        <v>2</v>
      </c>
      <c r="R1071" s="13" t="s">
        <v>1785</v>
      </c>
      <c r="S1071" s="13" t="s">
        <v>1791</v>
      </c>
      <c r="T1071" s="17">
        <v>25496</v>
      </c>
      <c r="U1071" s="17">
        <v>32801</v>
      </c>
      <c r="V1071" s="17">
        <v>41932</v>
      </c>
      <c r="W1071" s="17" t="s">
        <v>1798</v>
      </c>
      <c r="X1071" s="17" t="s">
        <v>1997</v>
      </c>
      <c r="Y1071" s="13">
        <f t="shared" ca="1" si="95"/>
        <v>57736</v>
      </c>
      <c r="Z1071" s="13">
        <f t="shared" ca="1" si="96"/>
        <v>4198</v>
      </c>
      <c r="AA1071" s="30" t="str">
        <f t="shared" si="92"/>
        <v>Retail</v>
      </c>
    </row>
    <row r="1072" spans="1:27" ht="14.4" x14ac:dyDescent="0.3">
      <c r="A1072" s="13">
        <v>6072</v>
      </c>
      <c r="B1072" s="13">
        <v>6072</v>
      </c>
      <c r="C1072" s="1" t="s">
        <v>901</v>
      </c>
      <c r="D1072" s="13" t="s">
        <v>2032</v>
      </c>
      <c r="E1072" s="13" t="str">
        <f t="shared" si="93"/>
        <v>Herrod.d Hobbs@bnna.com</v>
      </c>
      <c r="F1072" s="13" t="s">
        <v>1667</v>
      </c>
      <c r="G1072" s="20" t="s">
        <v>1837</v>
      </c>
      <c r="H1072" s="13" t="s">
        <v>2039</v>
      </c>
      <c r="I1072" s="20" t="s">
        <v>1948</v>
      </c>
      <c r="J1072" s="13" t="s">
        <v>2033</v>
      </c>
      <c r="K1072" s="13" t="s">
        <v>1731</v>
      </c>
      <c r="L1072" s="13" t="s">
        <v>1730</v>
      </c>
      <c r="M1072" s="13" t="s">
        <v>1725</v>
      </c>
      <c r="N1072" s="13" t="s">
        <v>1787</v>
      </c>
      <c r="O1072" s="15" t="s">
        <v>1989</v>
      </c>
      <c r="P1072" s="13" t="s">
        <v>1790</v>
      </c>
      <c r="Q1072" s="12">
        <f t="shared" ca="1" si="97"/>
        <v>1</v>
      </c>
      <c r="R1072" s="13" t="s">
        <v>1797</v>
      </c>
      <c r="S1072" s="13" t="s">
        <v>1794</v>
      </c>
      <c r="T1072" s="17">
        <v>28372</v>
      </c>
      <c r="U1072" s="17">
        <v>40790</v>
      </c>
      <c r="V1072" s="17">
        <v>41886</v>
      </c>
      <c r="W1072" s="17" t="s">
        <v>1798</v>
      </c>
      <c r="X1072" s="17" t="s">
        <v>1994</v>
      </c>
      <c r="Y1072" s="13">
        <f t="shared" ca="1" si="95"/>
        <v>57561</v>
      </c>
      <c r="Z1072" s="13">
        <f t="shared" ca="1" si="96"/>
        <v>8750</v>
      </c>
      <c r="AA1072" s="30" t="str">
        <f t="shared" si="92"/>
        <v>Retail</v>
      </c>
    </row>
    <row r="1073" spans="1:27" ht="14.4" x14ac:dyDescent="0.3">
      <c r="A1073" s="13">
        <v>6073</v>
      </c>
      <c r="B1073" s="13">
        <v>6073</v>
      </c>
      <c r="C1073" s="13" t="s">
        <v>689</v>
      </c>
      <c r="D1073" s="13" t="s">
        <v>2032</v>
      </c>
      <c r="E1073" s="13" t="str">
        <f t="shared" si="93"/>
        <v>Scott. Brown@bnna.com</v>
      </c>
      <c r="F1073" s="13" t="s">
        <v>1667</v>
      </c>
      <c r="G1073" s="13" t="s">
        <v>1837</v>
      </c>
      <c r="H1073" s="13" t="s">
        <v>2039</v>
      </c>
      <c r="I1073" s="13" t="s">
        <v>1948</v>
      </c>
      <c r="J1073" s="13" t="s">
        <v>2033</v>
      </c>
      <c r="K1073" s="20" t="s">
        <v>1731</v>
      </c>
      <c r="L1073" s="20" t="s">
        <v>1730</v>
      </c>
      <c r="M1073" s="20" t="s">
        <v>1725</v>
      </c>
      <c r="N1073" s="13" t="s">
        <v>1787</v>
      </c>
      <c r="O1073" s="15" t="s">
        <v>1989</v>
      </c>
      <c r="P1073" s="15" t="s">
        <v>1790</v>
      </c>
      <c r="Q1073" s="12">
        <f t="shared" ca="1" si="97"/>
        <v>2</v>
      </c>
      <c r="R1073" s="13" t="s">
        <v>1797</v>
      </c>
      <c r="S1073" s="13" t="s">
        <v>1795</v>
      </c>
      <c r="T1073" s="17">
        <v>25713</v>
      </c>
      <c r="U1073" s="17">
        <v>41784</v>
      </c>
      <c r="V1073" s="17">
        <v>41784</v>
      </c>
      <c r="W1073" s="17" t="s">
        <v>1798</v>
      </c>
      <c r="X1073" s="17" t="s">
        <v>1994</v>
      </c>
      <c r="Y1073" s="13">
        <f t="shared" ca="1" si="95"/>
        <v>37455</v>
      </c>
      <c r="Z1073" s="13">
        <f t="shared" ca="1" si="96"/>
        <v>2985</v>
      </c>
      <c r="AA1073" s="30" t="str">
        <f t="shared" si="92"/>
        <v>Retail</v>
      </c>
    </row>
    <row r="1074" spans="1:27" ht="14.4" x14ac:dyDescent="0.3">
      <c r="A1074" s="13">
        <v>6074</v>
      </c>
      <c r="B1074" s="13">
        <v>6074</v>
      </c>
      <c r="C1074" s="13" t="s">
        <v>18</v>
      </c>
      <c r="D1074" s="13" t="s">
        <v>2032</v>
      </c>
      <c r="E1074" s="13" t="str">
        <f t="shared" si="93"/>
        <v>Hu.son@bnna.com</v>
      </c>
      <c r="F1074" s="13" t="s">
        <v>1667</v>
      </c>
      <c r="G1074" s="13" t="s">
        <v>1837</v>
      </c>
      <c r="H1074" s="13" t="s">
        <v>2039</v>
      </c>
      <c r="I1074" s="13" t="s">
        <v>1948</v>
      </c>
      <c r="J1074" s="13" t="s">
        <v>2033</v>
      </c>
      <c r="K1074" s="20" t="s">
        <v>1731</v>
      </c>
      <c r="L1074" s="20" t="s">
        <v>1730</v>
      </c>
      <c r="M1074" s="20" t="s">
        <v>1725</v>
      </c>
      <c r="N1074" s="13" t="s">
        <v>1787</v>
      </c>
      <c r="O1074" s="15" t="s">
        <v>1989</v>
      </c>
      <c r="P1074" s="13" t="s">
        <v>1790</v>
      </c>
      <c r="Q1074" s="12">
        <f t="shared" ca="1" si="97"/>
        <v>2</v>
      </c>
      <c r="R1074" s="13" t="s">
        <v>1797</v>
      </c>
      <c r="S1074" s="13" t="s">
        <v>1796</v>
      </c>
      <c r="T1074" s="17">
        <v>24716</v>
      </c>
      <c r="U1074" s="17">
        <v>41883</v>
      </c>
      <c r="V1074" s="17">
        <v>41883</v>
      </c>
      <c r="W1074" s="17" t="s">
        <v>1798</v>
      </c>
      <c r="X1074" s="17" t="s">
        <v>1991</v>
      </c>
      <c r="Y1074" s="13">
        <f t="shared" ca="1" si="95"/>
        <v>58217</v>
      </c>
      <c r="Z1074" s="13">
        <f t="shared" ca="1" si="96"/>
        <v>5513</v>
      </c>
      <c r="AA1074" s="30" t="str">
        <f t="shared" si="92"/>
        <v>Retail</v>
      </c>
    </row>
    <row r="1075" spans="1:27" ht="14.4" x14ac:dyDescent="0.3">
      <c r="A1075" s="13">
        <v>6075</v>
      </c>
      <c r="B1075" s="13">
        <v>6075</v>
      </c>
      <c r="C1075" s="13" t="s">
        <v>996</v>
      </c>
      <c r="D1075" s="13" t="s">
        <v>2032</v>
      </c>
      <c r="E1075" s="13" t="str">
        <f t="shared" si="93"/>
        <v>Trevor.allahan@bnna.com</v>
      </c>
      <c r="F1075" s="13" t="s">
        <v>1667</v>
      </c>
      <c r="G1075" s="13" t="s">
        <v>1837</v>
      </c>
      <c r="H1075" s="13" t="s">
        <v>2039</v>
      </c>
      <c r="I1075" s="13" t="s">
        <v>1947</v>
      </c>
      <c r="J1075" s="13" t="s">
        <v>2033</v>
      </c>
      <c r="K1075" s="20" t="s">
        <v>1731</v>
      </c>
      <c r="L1075" s="20" t="s">
        <v>1730</v>
      </c>
      <c r="M1075" s="20" t="s">
        <v>1725</v>
      </c>
      <c r="N1075" s="13" t="s">
        <v>1788</v>
      </c>
      <c r="O1075" s="15" t="s">
        <v>1798</v>
      </c>
      <c r="P1075" s="13" t="s">
        <v>1784</v>
      </c>
      <c r="Q1075" s="12">
        <v>5</v>
      </c>
      <c r="R1075" s="13" t="s">
        <v>1797</v>
      </c>
      <c r="S1075" s="13" t="s">
        <v>1794</v>
      </c>
      <c r="T1075" s="17">
        <v>24958</v>
      </c>
      <c r="U1075" s="17">
        <v>37011</v>
      </c>
      <c r="V1075" s="17">
        <v>41759</v>
      </c>
      <c r="W1075" s="17" t="s">
        <v>1798</v>
      </c>
      <c r="X1075" s="17" t="s">
        <v>1991</v>
      </c>
      <c r="Y1075" s="13">
        <f t="shared" ca="1" si="95"/>
        <v>41492</v>
      </c>
      <c r="Z1075" s="13">
        <f t="shared" ca="1" si="96"/>
        <v>709</v>
      </c>
      <c r="AA1075" s="30" t="str">
        <f t="shared" si="92"/>
        <v>Retail</v>
      </c>
    </row>
    <row r="1076" spans="1:27" ht="14.4" x14ac:dyDescent="0.3">
      <c r="A1076" s="13">
        <v>6076</v>
      </c>
      <c r="B1076" s="13">
        <v>6076</v>
      </c>
      <c r="C1076" s="1" t="s">
        <v>1152</v>
      </c>
      <c r="D1076" s="13" t="s">
        <v>2032</v>
      </c>
      <c r="E1076" s="13" t="str">
        <f t="shared" si="93"/>
        <v>Addison.on Burke@bnna.com</v>
      </c>
      <c r="F1076" s="13" t="s">
        <v>1667</v>
      </c>
      <c r="G1076" s="13" t="s">
        <v>1837</v>
      </c>
      <c r="H1076" s="13" t="s">
        <v>2039</v>
      </c>
      <c r="I1076" s="13" t="s">
        <v>1948</v>
      </c>
      <c r="J1076" s="13" t="s">
        <v>2033</v>
      </c>
      <c r="K1076" s="13" t="s">
        <v>1731</v>
      </c>
      <c r="L1076" s="20" t="s">
        <v>1730</v>
      </c>
      <c r="M1076" s="13" t="s">
        <v>1725</v>
      </c>
      <c r="N1076" s="13" t="s">
        <v>1787</v>
      </c>
      <c r="O1076" s="15" t="s">
        <v>1989</v>
      </c>
      <c r="P1076" s="13" t="s">
        <v>1790</v>
      </c>
      <c r="Q1076" s="12">
        <f t="shared" ref="Q1076:Q1092" ca="1" si="98">RANDBETWEEN(1,3)</f>
        <v>1</v>
      </c>
      <c r="R1076" s="13" t="s">
        <v>1799</v>
      </c>
      <c r="S1076" s="13" t="s">
        <v>1793</v>
      </c>
      <c r="T1076" s="17">
        <v>33432</v>
      </c>
      <c r="U1076" s="17">
        <v>40737</v>
      </c>
      <c r="V1076" s="17">
        <v>41833</v>
      </c>
      <c r="W1076" s="17" t="s">
        <v>1798</v>
      </c>
      <c r="X1076" s="17" t="s">
        <v>1991</v>
      </c>
      <c r="Y1076" s="13">
        <f t="shared" ca="1" si="95"/>
        <v>31605</v>
      </c>
      <c r="Z1076" s="13">
        <f t="shared" ca="1" si="96"/>
        <v>8387</v>
      </c>
      <c r="AA1076" s="30" t="str">
        <f t="shared" si="92"/>
        <v>Retail</v>
      </c>
    </row>
    <row r="1077" spans="1:27" ht="14.4" x14ac:dyDescent="0.3">
      <c r="A1077" s="13">
        <v>6077</v>
      </c>
      <c r="B1077" s="13">
        <v>6077</v>
      </c>
      <c r="C1077" s="1" t="s">
        <v>1161</v>
      </c>
      <c r="D1077" s="13" t="s">
        <v>2032</v>
      </c>
      <c r="E1077" s="13" t="str">
        <f t="shared" si="93"/>
        <v>Benjamin.amin Owen@bnna.com</v>
      </c>
      <c r="F1077" s="13" t="s">
        <v>1667</v>
      </c>
      <c r="G1077" s="13" t="s">
        <v>1837</v>
      </c>
      <c r="H1077" s="13" t="s">
        <v>2039</v>
      </c>
      <c r="I1077" s="13" t="s">
        <v>1948</v>
      </c>
      <c r="J1077" s="13" t="s">
        <v>2033</v>
      </c>
      <c r="K1077" s="13" t="s">
        <v>1731</v>
      </c>
      <c r="L1077" s="13" t="s">
        <v>1730</v>
      </c>
      <c r="M1077" s="13" t="s">
        <v>1725</v>
      </c>
      <c r="N1077" s="13" t="s">
        <v>1787</v>
      </c>
      <c r="O1077" s="15" t="s">
        <v>1989</v>
      </c>
      <c r="P1077" s="13" t="s">
        <v>1784</v>
      </c>
      <c r="Q1077" s="12">
        <f t="shared" ca="1" si="98"/>
        <v>2</v>
      </c>
      <c r="R1077" s="13" t="s">
        <v>1797</v>
      </c>
      <c r="S1077" s="13" t="s">
        <v>1795</v>
      </c>
      <c r="T1077" s="17">
        <v>27269</v>
      </c>
      <c r="U1077" s="17">
        <v>41514</v>
      </c>
      <c r="V1077" s="17">
        <v>41879</v>
      </c>
      <c r="W1077" s="17" t="s">
        <v>1798</v>
      </c>
      <c r="X1077" s="17" t="s">
        <v>1994</v>
      </c>
      <c r="Y1077" s="13">
        <f t="shared" ca="1" si="95"/>
        <v>48029</v>
      </c>
      <c r="Z1077" s="13">
        <f t="shared" ca="1" si="96"/>
        <v>4117</v>
      </c>
      <c r="AA1077" s="30" t="str">
        <f t="shared" si="92"/>
        <v>Retail</v>
      </c>
    </row>
    <row r="1078" spans="1:27" ht="14.4" x14ac:dyDescent="0.3">
      <c r="A1078" s="13">
        <v>6078</v>
      </c>
      <c r="B1078" s="13">
        <v>6078</v>
      </c>
      <c r="C1078" s="13" t="s">
        <v>325</v>
      </c>
      <c r="D1078" s="13" t="s">
        <v>2032</v>
      </c>
      <c r="E1078" s="13" t="str">
        <f t="shared" si="93"/>
        <v>Hedley.oberson@bnna.com</v>
      </c>
      <c r="F1078" s="13" t="s">
        <v>1667</v>
      </c>
      <c r="G1078" s="13" t="s">
        <v>1837</v>
      </c>
      <c r="H1078" s="13" t="s">
        <v>2039</v>
      </c>
      <c r="I1078" s="13" t="s">
        <v>1948</v>
      </c>
      <c r="J1078" s="13" t="s">
        <v>2033</v>
      </c>
      <c r="K1078" s="20" t="s">
        <v>1731</v>
      </c>
      <c r="L1078" s="20" t="s">
        <v>1730</v>
      </c>
      <c r="M1078" s="20" t="s">
        <v>1725</v>
      </c>
      <c r="N1078" s="13" t="s">
        <v>1787</v>
      </c>
      <c r="O1078" s="15" t="s">
        <v>1989</v>
      </c>
      <c r="P1078" s="13" t="s">
        <v>1784</v>
      </c>
      <c r="Q1078" s="12">
        <f t="shared" ca="1" si="98"/>
        <v>3</v>
      </c>
      <c r="R1078" s="13" t="s">
        <v>1785</v>
      </c>
      <c r="S1078" s="13" t="s">
        <v>1791</v>
      </c>
      <c r="T1078" s="17">
        <v>24789</v>
      </c>
      <c r="U1078" s="17">
        <v>41591</v>
      </c>
      <c r="V1078" s="17">
        <v>41956</v>
      </c>
      <c r="W1078" s="17" t="s">
        <v>1798</v>
      </c>
      <c r="X1078" s="17" t="s">
        <v>1994</v>
      </c>
      <c r="Y1078" s="13">
        <f t="shared" ca="1" si="95"/>
        <v>52258</v>
      </c>
      <c r="Z1078" s="13">
        <f t="shared" ca="1" si="96"/>
        <v>5669</v>
      </c>
      <c r="AA1078" s="30" t="str">
        <f t="shared" si="92"/>
        <v>Retail</v>
      </c>
    </row>
    <row r="1079" spans="1:27" ht="14.4" x14ac:dyDescent="0.3">
      <c r="A1079" s="13">
        <v>6079</v>
      </c>
      <c r="B1079" s="13">
        <v>6079</v>
      </c>
      <c r="C1079" s="1" t="s">
        <v>1473</v>
      </c>
      <c r="D1079" s="13" t="s">
        <v>2032</v>
      </c>
      <c r="E1079" s="13" t="str">
        <f t="shared" si="93"/>
        <v>Clinton.n Bolton@bnna.com</v>
      </c>
      <c r="F1079" s="13" t="s">
        <v>1667</v>
      </c>
      <c r="G1079" s="13" t="s">
        <v>1837</v>
      </c>
      <c r="H1079" s="13" t="s">
        <v>2039</v>
      </c>
      <c r="I1079" s="13" t="s">
        <v>1948</v>
      </c>
      <c r="J1079" s="13" t="s">
        <v>2033</v>
      </c>
      <c r="K1079" s="20" t="s">
        <v>1731</v>
      </c>
      <c r="L1079" s="20" t="s">
        <v>1730</v>
      </c>
      <c r="M1079" s="20" t="s">
        <v>1725</v>
      </c>
      <c r="N1079" s="13" t="s">
        <v>1787</v>
      </c>
      <c r="O1079" s="15" t="s">
        <v>1989</v>
      </c>
      <c r="P1079" s="15" t="s">
        <v>1790</v>
      </c>
      <c r="Q1079" s="12">
        <f t="shared" ca="1" si="98"/>
        <v>2</v>
      </c>
      <c r="R1079" s="13" t="s">
        <v>1800</v>
      </c>
      <c r="S1079" s="13" t="s">
        <v>1795</v>
      </c>
      <c r="T1079" s="17">
        <v>20790</v>
      </c>
      <c r="U1079" s="17">
        <v>34304</v>
      </c>
      <c r="V1079" s="17">
        <v>41974</v>
      </c>
      <c r="W1079" s="17" t="s">
        <v>1798</v>
      </c>
      <c r="X1079" s="17" t="s">
        <v>1991</v>
      </c>
      <c r="Y1079" s="13">
        <f t="shared" ca="1" si="95"/>
        <v>43146</v>
      </c>
      <c r="Z1079" s="13">
        <f t="shared" ca="1" si="96"/>
        <v>2647</v>
      </c>
      <c r="AA1079" s="30" t="str">
        <f t="shared" si="92"/>
        <v>Retail</v>
      </c>
    </row>
    <row r="1080" spans="1:27" ht="14.4" x14ac:dyDescent="0.3">
      <c r="A1080" s="13">
        <v>6080</v>
      </c>
      <c r="B1080" s="13">
        <v>6080</v>
      </c>
      <c r="C1080" s="13" t="s">
        <v>1252</v>
      </c>
      <c r="D1080" s="13" t="s">
        <v>2032</v>
      </c>
      <c r="E1080" s="13" t="str">
        <f t="shared" si="93"/>
        <v>Gillian.Anderson@bnna.com</v>
      </c>
      <c r="F1080" s="13" t="s">
        <v>1668</v>
      </c>
      <c r="G1080" s="20" t="s">
        <v>1837</v>
      </c>
      <c r="H1080" s="20" t="s">
        <v>2039</v>
      </c>
      <c r="I1080" s="13" t="s">
        <v>1948</v>
      </c>
      <c r="J1080" s="13" t="s">
        <v>2033</v>
      </c>
      <c r="K1080" s="13" t="s">
        <v>1731</v>
      </c>
      <c r="L1080" s="13" t="s">
        <v>1730</v>
      </c>
      <c r="M1080" s="13" t="s">
        <v>1725</v>
      </c>
      <c r="N1080" s="13" t="s">
        <v>1787</v>
      </c>
      <c r="O1080" s="15" t="s">
        <v>1989</v>
      </c>
      <c r="P1080" s="13" t="s">
        <v>1784</v>
      </c>
      <c r="Q1080" s="12">
        <f t="shared" ca="1" si="98"/>
        <v>1</v>
      </c>
      <c r="R1080" s="13" t="s">
        <v>1785</v>
      </c>
      <c r="S1080" s="13" t="s">
        <v>1793</v>
      </c>
      <c r="T1080" s="17">
        <v>21597</v>
      </c>
      <c r="U1080" s="17">
        <v>28902</v>
      </c>
      <c r="V1080" s="17">
        <v>41686</v>
      </c>
      <c r="W1080" s="17" t="s">
        <v>1798</v>
      </c>
      <c r="X1080" s="17" t="s">
        <v>1996</v>
      </c>
      <c r="Y1080" s="13">
        <f t="shared" ca="1" si="95"/>
        <v>57167</v>
      </c>
      <c r="Z1080" s="13">
        <f t="shared" ca="1" si="96"/>
        <v>4977</v>
      </c>
      <c r="AA1080" s="30" t="str">
        <f t="shared" si="92"/>
        <v>Retail</v>
      </c>
    </row>
    <row r="1081" spans="1:27" ht="14.4" x14ac:dyDescent="0.3">
      <c r="A1081" s="13">
        <v>6081</v>
      </c>
      <c r="B1081" s="13">
        <v>6081</v>
      </c>
      <c r="C1081" s="13" t="s">
        <v>184</v>
      </c>
      <c r="D1081" s="13" t="s">
        <v>2032</v>
      </c>
      <c r="E1081" s="13" t="str">
        <f t="shared" si="93"/>
        <v>Anne.delli@bnna.com</v>
      </c>
      <c r="F1081" s="13" t="s">
        <v>1668</v>
      </c>
      <c r="G1081" s="13" t="s">
        <v>1837</v>
      </c>
      <c r="H1081" s="13" t="s">
        <v>2039</v>
      </c>
      <c r="I1081" s="13" t="s">
        <v>1948</v>
      </c>
      <c r="J1081" s="13" t="s">
        <v>2033</v>
      </c>
      <c r="K1081" s="13" t="s">
        <v>1731</v>
      </c>
      <c r="L1081" s="13" t="s">
        <v>1730</v>
      </c>
      <c r="M1081" s="13" t="s">
        <v>1725</v>
      </c>
      <c r="N1081" s="13" t="s">
        <v>1787</v>
      </c>
      <c r="O1081" s="15" t="s">
        <v>1989</v>
      </c>
      <c r="P1081" s="13" t="s">
        <v>1790</v>
      </c>
      <c r="Q1081" s="12">
        <f t="shared" ca="1" si="98"/>
        <v>1</v>
      </c>
      <c r="R1081" s="13" t="s">
        <v>1797</v>
      </c>
      <c r="S1081" s="13" t="s">
        <v>1795</v>
      </c>
      <c r="T1081" s="17">
        <v>26672</v>
      </c>
      <c r="U1081" s="17">
        <v>36533</v>
      </c>
      <c r="V1081" s="17">
        <v>41647</v>
      </c>
      <c r="W1081" s="17" t="s">
        <v>1798</v>
      </c>
      <c r="X1081" s="17" t="s">
        <v>1997</v>
      </c>
      <c r="Y1081" s="13">
        <f t="shared" ca="1" si="95"/>
        <v>30294</v>
      </c>
      <c r="Z1081" s="13">
        <f t="shared" ca="1" si="96"/>
        <v>9216</v>
      </c>
      <c r="AA1081" s="30" t="str">
        <f t="shared" si="92"/>
        <v>Retail</v>
      </c>
    </row>
    <row r="1082" spans="1:27" ht="14.4" x14ac:dyDescent="0.3">
      <c r="A1082" s="13">
        <v>6082</v>
      </c>
      <c r="B1082" s="13">
        <v>6082</v>
      </c>
      <c r="C1082" s="1" t="s">
        <v>814</v>
      </c>
      <c r="D1082" s="13" t="s">
        <v>2032</v>
      </c>
      <c r="E1082" s="13" t="str">
        <f t="shared" si="93"/>
        <v>Mark. Pugh@bnna.com</v>
      </c>
      <c r="F1082" s="13" t="s">
        <v>1667</v>
      </c>
      <c r="G1082" s="20" t="s">
        <v>1837</v>
      </c>
      <c r="H1082" s="20" t="s">
        <v>2039</v>
      </c>
      <c r="I1082" s="13" t="s">
        <v>1948</v>
      </c>
      <c r="J1082" s="13" t="s">
        <v>2033</v>
      </c>
      <c r="K1082" s="13" t="s">
        <v>1731</v>
      </c>
      <c r="L1082" s="13" t="s">
        <v>1730</v>
      </c>
      <c r="M1082" s="13" t="s">
        <v>1725</v>
      </c>
      <c r="N1082" s="13" t="s">
        <v>1787</v>
      </c>
      <c r="O1082" s="15" t="s">
        <v>1989</v>
      </c>
      <c r="P1082" s="13" t="s">
        <v>1784</v>
      </c>
      <c r="Q1082" s="12">
        <f t="shared" ca="1" si="98"/>
        <v>1</v>
      </c>
      <c r="R1082" s="13" t="s">
        <v>1797</v>
      </c>
      <c r="S1082" s="13" t="s">
        <v>1791</v>
      </c>
      <c r="T1082" s="17">
        <v>22002</v>
      </c>
      <c r="U1082" s="17">
        <v>29307</v>
      </c>
      <c r="V1082" s="17">
        <v>41725</v>
      </c>
      <c r="W1082" s="17" t="s">
        <v>1798</v>
      </c>
      <c r="X1082" s="17" t="s">
        <v>1997</v>
      </c>
      <c r="Y1082" s="13">
        <f t="shared" ca="1" si="95"/>
        <v>31159</v>
      </c>
      <c r="Z1082" s="13">
        <f t="shared" ca="1" si="96"/>
        <v>189</v>
      </c>
      <c r="AA1082" s="30" t="str">
        <f t="shared" si="92"/>
        <v>Retail</v>
      </c>
    </row>
    <row r="1083" spans="1:27" ht="14.4" x14ac:dyDescent="0.3">
      <c r="A1083" s="13">
        <v>6083</v>
      </c>
      <c r="B1083" s="13">
        <v>6083</v>
      </c>
      <c r="C1083" s="13" t="s">
        <v>15</v>
      </c>
      <c r="D1083" s="13" t="s">
        <v>2032</v>
      </c>
      <c r="E1083" s="13" t="str">
        <f t="shared" si="93"/>
        <v>Kylan.Holmes@bnna.com</v>
      </c>
      <c r="F1083" s="13" t="s">
        <v>1668</v>
      </c>
      <c r="G1083" s="13" t="s">
        <v>1837</v>
      </c>
      <c r="H1083" s="13" t="s">
        <v>2039</v>
      </c>
      <c r="I1083" s="13" t="s">
        <v>1948</v>
      </c>
      <c r="J1083" s="13" t="s">
        <v>2033</v>
      </c>
      <c r="K1083" s="20" t="s">
        <v>1731</v>
      </c>
      <c r="L1083" s="20" t="s">
        <v>1730</v>
      </c>
      <c r="M1083" s="20" t="s">
        <v>1725</v>
      </c>
      <c r="N1083" s="13" t="s">
        <v>1787</v>
      </c>
      <c r="O1083" s="15" t="s">
        <v>1989</v>
      </c>
      <c r="P1083" s="13" t="s">
        <v>1790</v>
      </c>
      <c r="Q1083" s="12">
        <f t="shared" ca="1" si="98"/>
        <v>2</v>
      </c>
      <c r="R1083" s="13" t="s">
        <v>1785</v>
      </c>
      <c r="S1083" s="13" t="s">
        <v>1792</v>
      </c>
      <c r="T1083" s="17">
        <v>24879</v>
      </c>
      <c r="U1083" s="17">
        <v>35837</v>
      </c>
      <c r="V1083" s="17">
        <v>41681</v>
      </c>
      <c r="W1083" s="17" t="s">
        <v>1798</v>
      </c>
      <c r="X1083" s="17" t="s">
        <v>1997</v>
      </c>
      <c r="Y1083" s="13">
        <f t="shared" ca="1" si="95"/>
        <v>44367</v>
      </c>
      <c r="Z1083" s="13">
        <f t="shared" ca="1" si="96"/>
        <v>1061</v>
      </c>
      <c r="AA1083" s="30" t="str">
        <f t="shared" si="92"/>
        <v>Retail</v>
      </c>
    </row>
    <row r="1084" spans="1:27" ht="14.4" x14ac:dyDescent="0.3">
      <c r="A1084" s="13">
        <v>6084</v>
      </c>
      <c r="B1084" s="13">
        <v>6084</v>
      </c>
      <c r="C1084" s="13" t="s">
        <v>159</v>
      </c>
      <c r="D1084" s="13" t="s">
        <v>2032</v>
      </c>
      <c r="E1084" s="13" t="str">
        <f t="shared" si="93"/>
        <v>Amy.rown@bnna.com</v>
      </c>
      <c r="F1084" s="13" t="s">
        <v>1669</v>
      </c>
      <c r="G1084" s="13" t="s">
        <v>1837</v>
      </c>
      <c r="H1084" s="13" t="s">
        <v>2039</v>
      </c>
      <c r="I1084" s="13" t="s">
        <v>1948</v>
      </c>
      <c r="J1084" s="13" t="s">
        <v>2033</v>
      </c>
      <c r="K1084" s="13" t="s">
        <v>1731</v>
      </c>
      <c r="L1084" s="13" t="s">
        <v>1730</v>
      </c>
      <c r="M1084" s="13" t="s">
        <v>1725</v>
      </c>
      <c r="N1084" s="13" t="s">
        <v>1787</v>
      </c>
      <c r="O1084" s="15" t="s">
        <v>1989</v>
      </c>
      <c r="P1084" s="13" t="s">
        <v>1784</v>
      </c>
      <c r="Q1084" s="12">
        <f t="shared" ca="1" si="98"/>
        <v>3</v>
      </c>
      <c r="R1084" s="13" t="s">
        <v>1797</v>
      </c>
      <c r="S1084" s="13" t="s">
        <v>1794</v>
      </c>
      <c r="T1084" s="17">
        <v>27054</v>
      </c>
      <c r="U1084" s="17">
        <v>40203</v>
      </c>
      <c r="V1084" s="17">
        <v>41664</v>
      </c>
      <c r="W1084" s="17" t="s">
        <v>1798</v>
      </c>
      <c r="X1084" s="17" t="s">
        <v>1994</v>
      </c>
      <c r="Y1084" s="13">
        <f t="shared" ca="1" si="95"/>
        <v>54824</v>
      </c>
      <c r="Z1084" s="13">
        <f t="shared" ca="1" si="96"/>
        <v>9628</v>
      </c>
      <c r="AA1084" s="30" t="str">
        <f t="shared" si="92"/>
        <v>Retail</v>
      </c>
    </row>
    <row r="1085" spans="1:27" ht="14.4" x14ac:dyDescent="0.3">
      <c r="A1085" s="13">
        <v>6085</v>
      </c>
      <c r="B1085" s="13">
        <v>6085</v>
      </c>
      <c r="C1085" s="1" t="s">
        <v>1427</v>
      </c>
      <c r="D1085" s="13" t="s">
        <v>2032</v>
      </c>
      <c r="E1085" s="13" t="str">
        <f t="shared" si="93"/>
        <v>Candace.e Potter@bnna.com</v>
      </c>
      <c r="F1085" s="13" t="s">
        <v>1668</v>
      </c>
      <c r="G1085" s="13" t="s">
        <v>1837</v>
      </c>
      <c r="H1085" s="13" t="s">
        <v>2039</v>
      </c>
      <c r="I1085" s="13" t="s">
        <v>1948</v>
      </c>
      <c r="J1085" s="13" t="s">
        <v>2033</v>
      </c>
      <c r="K1085" s="13" t="s">
        <v>1731</v>
      </c>
      <c r="L1085" s="13" t="s">
        <v>1730</v>
      </c>
      <c r="M1085" s="13" t="s">
        <v>1725</v>
      </c>
      <c r="N1085" s="13" t="s">
        <v>1787</v>
      </c>
      <c r="O1085" s="15" t="s">
        <v>1989</v>
      </c>
      <c r="P1085" s="13" t="s">
        <v>1790</v>
      </c>
      <c r="Q1085" s="12">
        <f t="shared" ca="1" si="98"/>
        <v>1</v>
      </c>
      <c r="R1085" s="13" t="s">
        <v>1797</v>
      </c>
      <c r="S1085" s="13" t="s">
        <v>1793</v>
      </c>
      <c r="T1085" s="17">
        <v>21270</v>
      </c>
      <c r="U1085" s="17">
        <v>33323</v>
      </c>
      <c r="V1085" s="17">
        <v>41724</v>
      </c>
      <c r="W1085" s="17" t="s">
        <v>1798</v>
      </c>
      <c r="X1085" s="17" t="s">
        <v>1994</v>
      </c>
      <c r="Y1085" s="13">
        <f t="shared" ca="1" si="95"/>
        <v>50164</v>
      </c>
      <c r="Z1085" s="13">
        <f t="shared" ca="1" si="96"/>
        <v>8482</v>
      </c>
      <c r="AA1085" s="30" t="str">
        <f t="shared" si="92"/>
        <v>Retail</v>
      </c>
    </row>
    <row r="1086" spans="1:27" ht="14.4" x14ac:dyDescent="0.3">
      <c r="A1086" s="13">
        <v>6086</v>
      </c>
      <c r="B1086" s="13">
        <v>6086</v>
      </c>
      <c r="C1086" s="13" t="s">
        <v>145</v>
      </c>
      <c r="D1086" s="13" t="s">
        <v>2032</v>
      </c>
      <c r="E1086" s="13" t="str">
        <f t="shared" si="93"/>
        <v>Alice.Martin@bnna.com</v>
      </c>
      <c r="F1086" s="13" t="s">
        <v>1668</v>
      </c>
      <c r="G1086" s="13" t="s">
        <v>1837</v>
      </c>
      <c r="H1086" s="13" t="s">
        <v>2039</v>
      </c>
      <c r="I1086" s="13" t="s">
        <v>1948</v>
      </c>
      <c r="J1086" s="13" t="s">
        <v>2033</v>
      </c>
      <c r="K1086" s="13" t="s">
        <v>1731</v>
      </c>
      <c r="L1086" s="13" t="s">
        <v>1730</v>
      </c>
      <c r="M1086" s="13" t="s">
        <v>1725</v>
      </c>
      <c r="N1086" s="13" t="s">
        <v>1787</v>
      </c>
      <c r="O1086" s="15" t="s">
        <v>1989</v>
      </c>
      <c r="P1086" s="15" t="s">
        <v>1790</v>
      </c>
      <c r="Q1086" s="12">
        <f t="shared" ca="1" si="98"/>
        <v>1</v>
      </c>
      <c r="R1086" s="13" t="s">
        <v>1797</v>
      </c>
      <c r="S1086" s="13" t="s">
        <v>1795</v>
      </c>
      <c r="T1086" s="17">
        <v>28665</v>
      </c>
      <c r="U1086" s="17">
        <v>41449</v>
      </c>
      <c r="V1086" s="17">
        <v>41814</v>
      </c>
      <c r="W1086" s="17" t="s">
        <v>1798</v>
      </c>
      <c r="X1086" s="17" t="s">
        <v>1994</v>
      </c>
      <c r="Y1086" s="13">
        <f t="shared" ca="1" si="95"/>
        <v>49101</v>
      </c>
      <c r="Z1086" s="13">
        <f t="shared" ca="1" si="96"/>
        <v>2833</v>
      </c>
      <c r="AA1086" s="30" t="str">
        <f t="shared" si="92"/>
        <v>Retail</v>
      </c>
    </row>
    <row r="1087" spans="1:27" ht="14.4" x14ac:dyDescent="0.3">
      <c r="A1087" s="13">
        <v>6087</v>
      </c>
      <c r="B1087" s="13">
        <v>6087</v>
      </c>
      <c r="C1087" s="13" t="s">
        <v>385</v>
      </c>
      <c r="D1087" s="13" t="s">
        <v>2032</v>
      </c>
      <c r="E1087" s="13" t="str">
        <f t="shared" si="93"/>
        <v>Earnest.t Wagner@bnna.com</v>
      </c>
      <c r="F1087" s="13" t="s">
        <v>1667</v>
      </c>
      <c r="G1087" s="13" t="s">
        <v>1837</v>
      </c>
      <c r="H1087" s="13" t="s">
        <v>2039</v>
      </c>
      <c r="I1087" s="13" t="s">
        <v>1948</v>
      </c>
      <c r="J1087" s="13" t="s">
        <v>2033</v>
      </c>
      <c r="K1087" s="13" t="s">
        <v>1731</v>
      </c>
      <c r="L1087" s="13" t="s">
        <v>1730</v>
      </c>
      <c r="M1087" s="13" t="s">
        <v>1725</v>
      </c>
      <c r="N1087" s="13" t="s">
        <v>1787</v>
      </c>
      <c r="O1087" s="15" t="s">
        <v>1989</v>
      </c>
      <c r="P1087" s="13" t="s">
        <v>1784</v>
      </c>
      <c r="Q1087" s="12">
        <f t="shared" ca="1" si="98"/>
        <v>3</v>
      </c>
      <c r="R1087" s="13" t="s">
        <v>1797</v>
      </c>
      <c r="S1087" s="13" t="s">
        <v>1792</v>
      </c>
      <c r="T1087" s="17">
        <v>33982</v>
      </c>
      <c r="U1087" s="17">
        <v>40921</v>
      </c>
      <c r="V1087" s="17">
        <v>41652</v>
      </c>
      <c r="W1087" s="17" t="s">
        <v>1798</v>
      </c>
      <c r="X1087" s="17" t="s">
        <v>1991</v>
      </c>
      <c r="Y1087" s="13">
        <f t="shared" ca="1" si="95"/>
        <v>48782</v>
      </c>
      <c r="Z1087" s="13">
        <f t="shared" ca="1" si="96"/>
        <v>3898</v>
      </c>
      <c r="AA1087" s="30" t="str">
        <f t="shared" si="92"/>
        <v>Retail</v>
      </c>
    </row>
    <row r="1088" spans="1:27" ht="14.4" x14ac:dyDescent="0.3">
      <c r="A1088" s="13">
        <v>6088</v>
      </c>
      <c r="B1088" s="13">
        <v>6088</v>
      </c>
      <c r="C1088" s="13" t="s">
        <v>1211</v>
      </c>
      <c r="D1088" s="13" t="s">
        <v>2032</v>
      </c>
      <c r="E1088" s="13" t="str">
        <f t="shared" si="93"/>
        <v>Maile.atliff@bnna.com</v>
      </c>
      <c r="F1088" s="13" t="s">
        <v>1668</v>
      </c>
      <c r="G1088" s="13" t="s">
        <v>1837</v>
      </c>
      <c r="H1088" s="13" t="s">
        <v>2039</v>
      </c>
      <c r="I1088" s="13" t="s">
        <v>1948</v>
      </c>
      <c r="J1088" s="13" t="s">
        <v>2033</v>
      </c>
      <c r="K1088" s="13" t="s">
        <v>1731</v>
      </c>
      <c r="L1088" s="13" t="s">
        <v>1730</v>
      </c>
      <c r="M1088" s="13" t="s">
        <v>1725</v>
      </c>
      <c r="N1088" s="13" t="s">
        <v>1787</v>
      </c>
      <c r="O1088" s="15" t="s">
        <v>1989</v>
      </c>
      <c r="P1088" s="15" t="s">
        <v>1790</v>
      </c>
      <c r="Q1088" s="12">
        <f t="shared" ca="1" si="98"/>
        <v>2</v>
      </c>
      <c r="R1088" s="13" t="s">
        <v>1799</v>
      </c>
      <c r="S1088" s="13" t="s">
        <v>1794</v>
      </c>
      <c r="T1088" s="17">
        <v>25598</v>
      </c>
      <c r="U1088" s="17">
        <v>38747</v>
      </c>
      <c r="V1088" s="17">
        <v>41669</v>
      </c>
      <c r="W1088" s="17" t="s">
        <v>1798</v>
      </c>
      <c r="X1088" s="17" t="s">
        <v>1996</v>
      </c>
      <c r="Y1088" s="13">
        <f t="shared" ca="1" si="95"/>
        <v>46296</v>
      </c>
      <c r="Z1088" s="13">
        <f t="shared" ca="1" si="96"/>
        <v>855</v>
      </c>
      <c r="AA1088" s="30" t="str">
        <f t="shared" si="92"/>
        <v>Retail</v>
      </c>
    </row>
    <row r="1089" spans="1:27" ht="14.4" x14ac:dyDescent="0.3">
      <c r="A1089" s="13">
        <v>6089</v>
      </c>
      <c r="B1089" s="13">
        <v>6089</v>
      </c>
      <c r="C1089" s="13" t="s">
        <v>1062</v>
      </c>
      <c r="D1089" s="13" t="s">
        <v>2032</v>
      </c>
      <c r="E1089" s="13" t="str">
        <f t="shared" si="93"/>
        <v>Zachery. Ratliff@bnna.com</v>
      </c>
      <c r="F1089" s="13" t="s">
        <v>1667</v>
      </c>
      <c r="G1089" s="13" t="s">
        <v>1837</v>
      </c>
      <c r="H1089" s="13" t="s">
        <v>2039</v>
      </c>
      <c r="I1089" s="13" t="s">
        <v>1948</v>
      </c>
      <c r="J1089" s="13" t="s">
        <v>2033</v>
      </c>
      <c r="K1089" s="13" t="s">
        <v>1731</v>
      </c>
      <c r="L1089" s="20" t="s">
        <v>1730</v>
      </c>
      <c r="M1089" s="13" t="s">
        <v>1725</v>
      </c>
      <c r="N1089" s="13" t="s">
        <v>1787</v>
      </c>
      <c r="O1089" s="15" t="s">
        <v>1989</v>
      </c>
      <c r="P1089" s="15" t="s">
        <v>1790</v>
      </c>
      <c r="Q1089" s="12">
        <f t="shared" ca="1" si="98"/>
        <v>1</v>
      </c>
      <c r="R1089" s="13" t="s">
        <v>1797</v>
      </c>
      <c r="S1089" s="13" t="s">
        <v>1793</v>
      </c>
      <c r="T1089" s="17">
        <v>30130</v>
      </c>
      <c r="U1089" s="17">
        <v>41453</v>
      </c>
      <c r="V1089" s="17">
        <v>41818</v>
      </c>
      <c r="W1089" s="17" t="s">
        <v>1798</v>
      </c>
      <c r="X1089" s="17" t="s">
        <v>1997</v>
      </c>
      <c r="Y1089" s="13">
        <f t="shared" ca="1" si="95"/>
        <v>47145</v>
      </c>
      <c r="Z1089" s="13">
        <f t="shared" ca="1" si="96"/>
        <v>2079</v>
      </c>
      <c r="AA1089" s="30" t="str">
        <f t="shared" si="92"/>
        <v>Retail</v>
      </c>
    </row>
    <row r="1090" spans="1:27" ht="14.4" x14ac:dyDescent="0.3">
      <c r="A1090" s="13">
        <v>6090</v>
      </c>
      <c r="B1090" s="13">
        <v>6090</v>
      </c>
      <c r="C1090" s="13" t="s">
        <v>1063</v>
      </c>
      <c r="D1090" s="13" t="s">
        <v>2032</v>
      </c>
      <c r="E1090" s="13" t="str">
        <f t="shared" si="93"/>
        <v>Rashad.Leonard@bnna.com</v>
      </c>
      <c r="F1090" s="13" t="s">
        <v>1667</v>
      </c>
      <c r="G1090" s="13" t="s">
        <v>1837</v>
      </c>
      <c r="H1090" s="13" t="s">
        <v>2039</v>
      </c>
      <c r="I1090" s="13" t="s">
        <v>1948</v>
      </c>
      <c r="J1090" s="13" t="s">
        <v>2033</v>
      </c>
      <c r="K1090" s="20" t="s">
        <v>1731</v>
      </c>
      <c r="L1090" s="20" t="s">
        <v>1730</v>
      </c>
      <c r="M1090" s="20" t="s">
        <v>1725</v>
      </c>
      <c r="N1090" s="13" t="s">
        <v>1787</v>
      </c>
      <c r="O1090" s="15" t="s">
        <v>1989</v>
      </c>
      <c r="P1090" s="13" t="s">
        <v>1790</v>
      </c>
      <c r="Q1090" s="12">
        <f t="shared" ca="1" si="98"/>
        <v>1</v>
      </c>
      <c r="R1090" s="13" t="s">
        <v>1797</v>
      </c>
      <c r="S1090" s="13" t="s">
        <v>1795</v>
      </c>
      <c r="T1090" s="17">
        <v>30257</v>
      </c>
      <c r="U1090" s="17">
        <v>39388</v>
      </c>
      <c r="V1090" s="17">
        <v>41945</v>
      </c>
      <c r="W1090" s="17" t="s">
        <v>1798</v>
      </c>
      <c r="X1090" s="17" t="s">
        <v>1997</v>
      </c>
      <c r="Y1090" s="13">
        <f t="shared" ca="1" si="95"/>
        <v>47554</v>
      </c>
      <c r="Z1090" s="13">
        <f t="shared" ca="1" si="96"/>
        <v>9037</v>
      </c>
      <c r="AA1090" s="30" t="str">
        <f t="shared" si="92"/>
        <v>Retail</v>
      </c>
    </row>
    <row r="1091" spans="1:27" ht="14.4" x14ac:dyDescent="0.3">
      <c r="A1091" s="13">
        <v>6091</v>
      </c>
      <c r="B1091" s="13">
        <v>6091</v>
      </c>
      <c r="C1091" s="13" t="s">
        <v>430</v>
      </c>
      <c r="D1091" s="13" t="s">
        <v>2032</v>
      </c>
      <c r="E1091" s="13" t="str">
        <f t="shared" si="93"/>
        <v>Gary.dding@bnna.com</v>
      </c>
      <c r="F1091" s="13" t="s">
        <v>1667</v>
      </c>
      <c r="G1091" s="13" t="s">
        <v>1837</v>
      </c>
      <c r="H1091" s="13" t="s">
        <v>2039</v>
      </c>
      <c r="I1091" s="13" t="s">
        <v>1948</v>
      </c>
      <c r="J1091" s="13" t="s">
        <v>2033</v>
      </c>
      <c r="K1091" s="13" t="s">
        <v>1731</v>
      </c>
      <c r="L1091" s="13" t="s">
        <v>1802</v>
      </c>
      <c r="M1091" s="13" t="s">
        <v>1724</v>
      </c>
      <c r="N1091" s="13" t="s">
        <v>1787</v>
      </c>
      <c r="O1091" s="15" t="s">
        <v>1989</v>
      </c>
      <c r="P1091" s="13" t="s">
        <v>1784</v>
      </c>
      <c r="Q1091" s="12">
        <f t="shared" ca="1" si="98"/>
        <v>1</v>
      </c>
      <c r="R1091" s="13" t="s">
        <v>1797</v>
      </c>
      <c r="S1091" s="13" t="s">
        <v>1795</v>
      </c>
      <c r="T1091" s="17">
        <v>21061</v>
      </c>
      <c r="U1091" s="17">
        <v>33114</v>
      </c>
      <c r="V1091" s="17">
        <v>41880</v>
      </c>
      <c r="W1091" s="17" t="s">
        <v>1798</v>
      </c>
      <c r="X1091" s="17" t="s">
        <v>1997</v>
      </c>
      <c r="Y1091" s="13">
        <f t="shared" ca="1" si="95"/>
        <v>49162</v>
      </c>
      <c r="Z1091" s="13">
        <f t="shared" ca="1" si="96"/>
        <v>3719</v>
      </c>
      <c r="AA1091" s="30" t="str">
        <f t="shared" ref="AA1091:AA1154" si="99">G1091</f>
        <v>Retail</v>
      </c>
    </row>
    <row r="1092" spans="1:27" ht="14.4" x14ac:dyDescent="0.3">
      <c r="A1092" s="13">
        <v>6092</v>
      </c>
      <c r="B1092" s="13">
        <v>6092</v>
      </c>
      <c r="C1092" s="13" t="s">
        <v>1022</v>
      </c>
      <c r="D1092" s="13" t="s">
        <v>2032</v>
      </c>
      <c r="E1092" s="13" t="str">
        <f t="shared" ref="E1092:E1155" si="100">LEFT(C1092,FIND(" ",C1092)-1)&amp;"."&amp;RIGHT(C1092,FIND(" ",C1092))&amp;"@bnna.com"</f>
        <v>Hall.ieves@bnna.com</v>
      </c>
      <c r="F1092" s="13" t="s">
        <v>1667</v>
      </c>
      <c r="G1092" s="13" t="s">
        <v>1837</v>
      </c>
      <c r="H1092" s="13" t="s">
        <v>2039</v>
      </c>
      <c r="I1092" s="13" t="s">
        <v>1948</v>
      </c>
      <c r="J1092" s="13" t="s">
        <v>2033</v>
      </c>
      <c r="K1092" s="13" t="s">
        <v>1731</v>
      </c>
      <c r="L1092" s="13" t="s">
        <v>1802</v>
      </c>
      <c r="M1092" s="13" t="s">
        <v>1724</v>
      </c>
      <c r="N1092" s="13" t="s">
        <v>1787</v>
      </c>
      <c r="O1092" s="15" t="s">
        <v>1989</v>
      </c>
      <c r="P1092" s="13" t="s">
        <v>1790</v>
      </c>
      <c r="Q1092" s="12">
        <f t="shared" ca="1" si="98"/>
        <v>3</v>
      </c>
      <c r="R1092" s="13" t="s">
        <v>1797</v>
      </c>
      <c r="S1092" s="13" t="s">
        <v>1793</v>
      </c>
      <c r="T1092" s="17">
        <v>27516</v>
      </c>
      <c r="U1092" s="17">
        <v>40665</v>
      </c>
      <c r="V1092" s="17">
        <v>41761</v>
      </c>
      <c r="W1092" s="17" t="s">
        <v>1798</v>
      </c>
      <c r="X1092" s="17" t="s">
        <v>1994</v>
      </c>
      <c r="Y1092" s="13">
        <f t="shared" ca="1" si="95"/>
        <v>33681</v>
      </c>
      <c r="Z1092" s="13">
        <f t="shared" ca="1" si="96"/>
        <v>8368</v>
      </c>
      <c r="AA1092" s="30" t="str">
        <f t="shared" si="99"/>
        <v>Retail</v>
      </c>
    </row>
    <row r="1093" spans="1:27" ht="14.4" x14ac:dyDescent="0.3">
      <c r="A1093" s="13">
        <v>6093</v>
      </c>
      <c r="B1093" s="13">
        <v>6093</v>
      </c>
      <c r="C1093" s="13" t="s">
        <v>998</v>
      </c>
      <c r="D1093" s="13" t="s">
        <v>2032</v>
      </c>
      <c r="E1093" s="13" t="str">
        <f t="shared" si="100"/>
        <v>Caldwell.l Hawkins@bnna.com</v>
      </c>
      <c r="F1093" s="13" t="s">
        <v>1667</v>
      </c>
      <c r="G1093" s="13" t="s">
        <v>1837</v>
      </c>
      <c r="H1093" s="13" t="s">
        <v>2039</v>
      </c>
      <c r="I1093" s="13" t="s">
        <v>1947</v>
      </c>
      <c r="J1093" s="13" t="s">
        <v>2033</v>
      </c>
      <c r="K1093" s="13" t="s">
        <v>1731</v>
      </c>
      <c r="L1093" s="13" t="s">
        <v>1802</v>
      </c>
      <c r="M1093" s="13" t="s">
        <v>1724</v>
      </c>
      <c r="N1093" s="13" t="s">
        <v>1788</v>
      </c>
      <c r="O1093" s="15" t="s">
        <v>1798</v>
      </c>
      <c r="P1093" s="13" t="s">
        <v>1784</v>
      </c>
      <c r="Q1093" s="12">
        <f ca="1">RANDBETWEEN(4,7)</f>
        <v>4</v>
      </c>
      <c r="R1093" s="13" t="s">
        <v>1797</v>
      </c>
      <c r="S1093" s="13" t="s">
        <v>1793</v>
      </c>
      <c r="T1093" s="17">
        <v>23488</v>
      </c>
      <c r="U1093" s="17">
        <v>35541</v>
      </c>
      <c r="V1093" s="17">
        <v>41750</v>
      </c>
      <c r="W1093" s="17" t="s">
        <v>1798</v>
      </c>
      <c r="X1093" s="17" t="s">
        <v>1994</v>
      </c>
      <c r="Y1093" s="13">
        <f t="shared" ca="1" si="95"/>
        <v>36161</v>
      </c>
      <c r="Z1093" s="13">
        <f t="shared" ca="1" si="96"/>
        <v>4937</v>
      </c>
      <c r="AA1093" s="30" t="str">
        <f t="shared" si="99"/>
        <v>Retail</v>
      </c>
    </row>
    <row r="1094" spans="1:27" ht="14.4" x14ac:dyDescent="0.3">
      <c r="A1094" s="13">
        <v>6094</v>
      </c>
      <c r="B1094" s="13">
        <v>6094</v>
      </c>
      <c r="C1094" s="13" t="s">
        <v>190</v>
      </c>
      <c r="D1094" s="13" t="s">
        <v>2032</v>
      </c>
      <c r="E1094" s="13" t="str">
        <f t="shared" si="100"/>
        <v>Antoine.e Dubois@bnna.com</v>
      </c>
      <c r="F1094" s="13" t="s">
        <v>1668</v>
      </c>
      <c r="G1094" s="13" t="s">
        <v>1837</v>
      </c>
      <c r="H1094" s="13" t="s">
        <v>2039</v>
      </c>
      <c r="I1094" s="13" t="s">
        <v>1948</v>
      </c>
      <c r="J1094" s="13" t="s">
        <v>2033</v>
      </c>
      <c r="K1094" s="20" t="s">
        <v>1731</v>
      </c>
      <c r="L1094" s="20" t="s">
        <v>1802</v>
      </c>
      <c r="M1094" s="20" t="s">
        <v>1724</v>
      </c>
      <c r="N1094" s="13" t="s">
        <v>1787</v>
      </c>
      <c r="O1094" s="15" t="s">
        <v>1989</v>
      </c>
      <c r="P1094" s="13" t="s">
        <v>1790</v>
      </c>
      <c r="Q1094" s="12">
        <f ca="1">RANDBETWEEN(1,3)</f>
        <v>3</v>
      </c>
      <c r="R1094" s="13" t="s">
        <v>1799</v>
      </c>
      <c r="S1094" s="13" t="s">
        <v>1795</v>
      </c>
      <c r="T1094" s="17">
        <v>25514</v>
      </c>
      <c r="U1094" s="17">
        <v>40489</v>
      </c>
      <c r="V1094" s="17">
        <v>41950</v>
      </c>
      <c r="W1094" s="17" t="s">
        <v>1798</v>
      </c>
      <c r="X1094" s="17" t="s">
        <v>1994</v>
      </c>
      <c r="Y1094" s="13">
        <f t="shared" ca="1" si="95"/>
        <v>36016</v>
      </c>
      <c r="Z1094" s="13">
        <f t="shared" ca="1" si="96"/>
        <v>264</v>
      </c>
      <c r="AA1094" s="30" t="str">
        <f t="shared" si="99"/>
        <v>Retail</v>
      </c>
    </row>
    <row r="1095" spans="1:27" ht="14.4" x14ac:dyDescent="0.3">
      <c r="A1095" s="13">
        <v>6095</v>
      </c>
      <c r="B1095" s="13">
        <v>6095</v>
      </c>
      <c r="C1095" s="13" t="s">
        <v>353</v>
      </c>
      <c r="D1095" s="13" t="s">
        <v>2032</v>
      </c>
      <c r="E1095" s="13" t="str">
        <f t="shared" si="100"/>
        <v>Dale.homas@bnna.com</v>
      </c>
      <c r="F1095" s="13" t="s">
        <v>1667</v>
      </c>
      <c r="G1095" s="13" t="s">
        <v>1837</v>
      </c>
      <c r="H1095" s="13" t="s">
        <v>2039</v>
      </c>
      <c r="I1095" s="13" t="s">
        <v>1948</v>
      </c>
      <c r="J1095" s="13" t="s">
        <v>2033</v>
      </c>
      <c r="K1095" s="13" t="s">
        <v>1731</v>
      </c>
      <c r="L1095" s="13" t="s">
        <v>1802</v>
      </c>
      <c r="M1095" s="13" t="s">
        <v>1724</v>
      </c>
      <c r="N1095" s="13" t="s">
        <v>1787</v>
      </c>
      <c r="O1095" s="15" t="s">
        <v>1989</v>
      </c>
      <c r="P1095" s="15" t="s">
        <v>1790</v>
      </c>
      <c r="Q1095" s="12">
        <f ca="1">RANDBETWEEN(1,3)</f>
        <v>3</v>
      </c>
      <c r="R1095" s="13" t="s">
        <v>1797</v>
      </c>
      <c r="S1095" s="13" t="s">
        <v>1795</v>
      </c>
      <c r="T1095" s="17">
        <v>24076</v>
      </c>
      <c r="U1095" s="17">
        <v>37955</v>
      </c>
      <c r="V1095" s="17">
        <v>41973</v>
      </c>
      <c r="W1095" s="17" t="s">
        <v>1798</v>
      </c>
      <c r="X1095" s="17" t="s">
        <v>1991</v>
      </c>
      <c r="Y1095" s="13">
        <f t="shared" ca="1" si="95"/>
        <v>48260</v>
      </c>
      <c r="Z1095" s="13">
        <f t="shared" ca="1" si="96"/>
        <v>2076</v>
      </c>
      <c r="AA1095" s="30" t="str">
        <f t="shared" si="99"/>
        <v>Retail</v>
      </c>
    </row>
    <row r="1096" spans="1:27" ht="14.4" x14ac:dyDescent="0.3">
      <c r="A1096" s="13">
        <v>6096</v>
      </c>
      <c r="B1096" s="13">
        <v>6096</v>
      </c>
      <c r="C1096" s="1" t="s">
        <v>1581</v>
      </c>
      <c r="D1096" s="13" t="s">
        <v>2032</v>
      </c>
      <c r="E1096" s="13" t="str">
        <f t="shared" si="100"/>
        <v>Quincy. Fuller@bnna.com</v>
      </c>
      <c r="F1096" s="13" t="s">
        <v>1668</v>
      </c>
      <c r="G1096" s="13" t="s">
        <v>1837</v>
      </c>
      <c r="H1096" s="13" t="s">
        <v>2039</v>
      </c>
      <c r="I1096" s="13" t="s">
        <v>1948</v>
      </c>
      <c r="J1096" s="13" t="s">
        <v>2033</v>
      </c>
      <c r="K1096" s="13" t="s">
        <v>1731</v>
      </c>
      <c r="L1096" s="20" t="s">
        <v>1802</v>
      </c>
      <c r="M1096" s="13" t="s">
        <v>1724</v>
      </c>
      <c r="N1096" s="13" t="s">
        <v>1787</v>
      </c>
      <c r="O1096" s="15" t="s">
        <v>1989</v>
      </c>
      <c r="P1096" s="13" t="s">
        <v>1790</v>
      </c>
      <c r="Q1096" s="12">
        <f ca="1">RANDBETWEEN(1,3)</f>
        <v>2</v>
      </c>
      <c r="R1096" s="13" t="s">
        <v>1785</v>
      </c>
      <c r="S1096" s="13" t="s">
        <v>1795</v>
      </c>
      <c r="T1096" s="17">
        <v>27397</v>
      </c>
      <c r="U1096" s="17">
        <v>41277</v>
      </c>
      <c r="V1096" s="17">
        <v>41642</v>
      </c>
      <c r="W1096" s="17" t="s">
        <v>1798</v>
      </c>
      <c r="X1096" s="17" t="s">
        <v>1996</v>
      </c>
      <c r="Y1096" s="13">
        <f t="shared" ca="1" si="95"/>
        <v>33495</v>
      </c>
      <c r="Z1096" s="13">
        <f t="shared" ca="1" si="96"/>
        <v>1736</v>
      </c>
      <c r="AA1096" s="30" t="str">
        <f t="shared" si="99"/>
        <v>Retail</v>
      </c>
    </row>
    <row r="1097" spans="1:27" ht="14.4" x14ac:dyDescent="0.3">
      <c r="A1097" s="13">
        <v>6097</v>
      </c>
      <c r="B1097" s="13">
        <v>6097</v>
      </c>
      <c r="C1097" s="13" t="s">
        <v>13</v>
      </c>
      <c r="D1097" s="13" t="s">
        <v>2032</v>
      </c>
      <c r="E1097" s="13" t="str">
        <f t="shared" si="100"/>
        <v>Cheng.g Zhào@bnna.com</v>
      </c>
      <c r="F1097" s="13" t="s">
        <v>1667</v>
      </c>
      <c r="G1097" s="13" t="s">
        <v>1837</v>
      </c>
      <c r="H1097" s="13" t="s">
        <v>2039</v>
      </c>
      <c r="I1097" s="13" t="s">
        <v>1948</v>
      </c>
      <c r="J1097" s="13" t="s">
        <v>2033</v>
      </c>
      <c r="K1097" s="20" t="s">
        <v>1731</v>
      </c>
      <c r="L1097" s="20" t="s">
        <v>1802</v>
      </c>
      <c r="M1097" s="20" t="s">
        <v>1724</v>
      </c>
      <c r="N1097" s="13" t="s">
        <v>1787</v>
      </c>
      <c r="O1097" s="15" t="s">
        <v>1989</v>
      </c>
      <c r="P1097" s="15" t="s">
        <v>1790</v>
      </c>
      <c r="Q1097" s="12">
        <f ca="1">RANDBETWEEN(1,3)</f>
        <v>1</v>
      </c>
      <c r="R1097" s="13" t="s">
        <v>1800</v>
      </c>
      <c r="S1097" s="13" t="s">
        <v>1791</v>
      </c>
      <c r="T1097" s="17">
        <v>19879</v>
      </c>
      <c r="U1097" s="17">
        <v>34124</v>
      </c>
      <c r="V1097" s="17">
        <v>41794</v>
      </c>
      <c r="W1097" s="17" t="s">
        <v>1798</v>
      </c>
      <c r="X1097" s="17" t="s">
        <v>1997</v>
      </c>
      <c r="Y1097" s="13">
        <f t="shared" ca="1" si="95"/>
        <v>50146</v>
      </c>
      <c r="Z1097" s="13">
        <f t="shared" ca="1" si="96"/>
        <v>658</v>
      </c>
      <c r="AA1097" s="30" t="str">
        <f t="shared" si="99"/>
        <v>Retail</v>
      </c>
    </row>
    <row r="1098" spans="1:27" ht="14.4" x14ac:dyDescent="0.3">
      <c r="A1098" s="13">
        <v>6098</v>
      </c>
      <c r="B1098" s="13">
        <v>6098</v>
      </c>
      <c r="C1098" s="1" t="s">
        <v>1561</v>
      </c>
      <c r="D1098" s="13" t="s">
        <v>2032</v>
      </c>
      <c r="E1098" s="13" t="str">
        <f t="shared" si="100"/>
        <v>Fletcher.cher Chen@bnna.com</v>
      </c>
      <c r="F1098" s="13" t="s">
        <v>1667</v>
      </c>
      <c r="G1098" s="13" t="s">
        <v>1837</v>
      </c>
      <c r="H1098" s="13" t="s">
        <v>2039</v>
      </c>
      <c r="I1098" s="13" t="s">
        <v>1948</v>
      </c>
      <c r="J1098" s="13" t="s">
        <v>2033</v>
      </c>
      <c r="K1098" s="13" t="s">
        <v>1731</v>
      </c>
      <c r="L1098" s="20" t="s">
        <v>1802</v>
      </c>
      <c r="M1098" s="13" t="s">
        <v>1724</v>
      </c>
      <c r="N1098" s="13" t="s">
        <v>1787</v>
      </c>
      <c r="O1098" s="15" t="s">
        <v>1989</v>
      </c>
      <c r="P1098" s="13" t="s">
        <v>1790</v>
      </c>
      <c r="Q1098" s="12">
        <f ca="1">RANDBETWEEN(1,3)</f>
        <v>3</v>
      </c>
      <c r="R1098" s="13" t="s">
        <v>1785</v>
      </c>
      <c r="S1098" s="13" t="s">
        <v>1796</v>
      </c>
      <c r="T1098" s="17">
        <v>29726</v>
      </c>
      <c r="U1098" s="17">
        <v>38857</v>
      </c>
      <c r="V1098" s="17">
        <v>41779</v>
      </c>
      <c r="W1098" s="17" t="s">
        <v>1798</v>
      </c>
      <c r="X1098" s="17" t="s">
        <v>1997</v>
      </c>
      <c r="Y1098" s="13">
        <f t="shared" ca="1" si="95"/>
        <v>52497</v>
      </c>
      <c r="Z1098" s="13">
        <f t="shared" ca="1" si="96"/>
        <v>9407</v>
      </c>
      <c r="AA1098" s="30" t="str">
        <f t="shared" si="99"/>
        <v>Retail</v>
      </c>
    </row>
    <row r="1099" spans="1:27" ht="14.4" x14ac:dyDescent="0.3">
      <c r="A1099" s="13">
        <v>6099</v>
      </c>
      <c r="B1099" s="13">
        <v>6099</v>
      </c>
      <c r="C1099" s="1" t="s">
        <v>1303</v>
      </c>
      <c r="D1099" s="13" t="s">
        <v>2032</v>
      </c>
      <c r="E1099" s="13" t="str">
        <f t="shared" si="100"/>
        <v>Malcolm.Stafford@bnna.com</v>
      </c>
      <c r="F1099" s="13" t="s">
        <v>1667</v>
      </c>
      <c r="G1099" s="13" t="s">
        <v>1837</v>
      </c>
      <c r="H1099" s="13" t="s">
        <v>2039</v>
      </c>
      <c r="I1099" s="13" t="s">
        <v>1944</v>
      </c>
      <c r="J1099" s="13" t="s">
        <v>2033</v>
      </c>
      <c r="K1099" s="13" t="s">
        <v>1731</v>
      </c>
      <c r="L1099" s="13" t="s">
        <v>1802</v>
      </c>
      <c r="M1099" s="13" t="s">
        <v>1724</v>
      </c>
      <c r="N1099" s="13" t="s">
        <v>1786</v>
      </c>
      <c r="O1099" s="15" t="s">
        <v>1798</v>
      </c>
      <c r="P1099" s="13" t="s">
        <v>1784</v>
      </c>
      <c r="Q1099" s="12">
        <v>8</v>
      </c>
      <c r="R1099" s="13" t="s">
        <v>1797</v>
      </c>
      <c r="S1099" s="13" t="s">
        <v>1792</v>
      </c>
      <c r="T1099" s="17">
        <v>20925</v>
      </c>
      <c r="U1099" s="17">
        <v>34439</v>
      </c>
      <c r="V1099" s="17">
        <v>41744</v>
      </c>
      <c r="W1099" s="17" t="s">
        <v>1798</v>
      </c>
      <c r="X1099" s="17" t="s">
        <v>1997</v>
      </c>
      <c r="Y1099" s="13">
        <f ca="1">RANDBETWEEN(125000,250000)</f>
        <v>237706</v>
      </c>
      <c r="Z1099" s="13">
        <f ca="1">RANDBETWEEN(40000,100000)</f>
        <v>51024</v>
      </c>
      <c r="AA1099" s="30" t="str">
        <f t="shared" si="99"/>
        <v>Retail</v>
      </c>
    </row>
    <row r="1100" spans="1:27" ht="14.4" x14ac:dyDescent="0.3">
      <c r="A1100" s="13">
        <v>6100</v>
      </c>
      <c r="B1100" s="13">
        <v>6100</v>
      </c>
      <c r="C1100" s="13" t="s">
        <v>703</v>
      </c>
      <c r="D1100" s="13" t="s">
        <v>2032</v>
      </c>
      <c r="E1100" s="13" t="str">
        <f t="shared" si="100"/>
        <v>Stephan. Jenkins@bnna.com</v>
      </c>
      <c r="F1100" s="13" t="s">
        <v>1667</v>
      </c>
      <c r="G1100" s="13" t="s">
        <v>1837</v>
      </c>
      <c r="H1100" s="13" t="s">
        <v>2039</v>
      </c>
      <c r="I1100" s="13" t="s">
        <v>1948</v>
      </c>
      <c r="J1100" s="13" t="s">
        <v>2033</v>
      </c>
      <c r="K1100" s="13" t="s">
        <v>1731</v>
      </c>
      <c r="L1100" s="13" t="s">
        <v>1802</v>
      </c>
      <c r="M1100" s="13" t="s">
        <v>1724</v>
      </c>
      <c r="N1100" s="13" t="s">
        <v>1787</v>
      </c>
      <c r="O1100" s="15" t="s">
        <v>1989</v>
      </c>
      <c r="P1100" s="13" t="s">
        <v>1790</v>
      </c>
      <c r="Q1100" s="12">
        <f t="shared" ref="Q1100:Q1110" ca="1" si="101">RANDBETWEEN(1,3)</f>
        <v>2</v>
      </c>
      <c r="R1100" s="13" t="s">
        <v>1797</v>
      </c>
      <c r="S1100" s="13" t="s">
        <v>1796</v>
      </c>
      <c r="T1100" s="17">
        <v>21051</v>
      </c>
      <c r="U1100" s="17">
        <v>34565</v>
      </c>
      <c r="V1100" s="17">
        <v>41870</v>
      </c>
      <c r="W1100" s="17" t="s">
        <v>1798</v>
      </c>
      <c r="X1100" s="17" t="s">
        <v>1994</v>
      </c>
      <c r="Y1100" s="13">
        <f t="shared" ref="Y1100:Y1147" ca="1" si="102">RANDBETWEEN(30000,60000)</f>
        <v>52555</v>
      </c>
      <c r="Z1100" s="13">
        <f t="shared" ref="Z1100:Z1147" ca="1" si="103">RANDBETWEEN(0,10000)</f>
        <v>3657</v>
      </c>
      <c r="AA1100" s="30" t="str">
        <f t="shared" si="99"/>
        <v>Retail</v>
      </c>
    </row>
    <row r="1101" spans="1:27" ht="14.4" x14ac:dyDescent="0.3">
      <c r="A1101" s="13">
        <v>6101</v>
      </c>
      <c r="B1101" s="13">
        <v>6101</v>
      </c>
      <c r="C1101" s="1" t="s">
        <v>852</v>
      </c>
      <c r="D1101" s="13" t="s">
        <v>2032</v>
      </c>
      <c r="E1101" s="13" t="str">
        <f t="shared" si="100"/>
        <v>August.artinez@bnna.com</v>
      </c>
      <c r="F1101" s="13" t="s">
        <v>1667</v>
      </c>
      <c r="G1101" s="13" t="s">
        <v>1837</v>
      </c>
      <c r="H1101" s="13" t="s">
        <v>2039</v>
      </c>
      <c r="I1101" s="13" t="s">
        <v>1948</v>
      </c>
      <c r="J1101" s="13" t="s">
        <v>2033</v>
      </c>
      <c r="K1101" s="20" t="s">
        <v>1731</v>
      </c>
      <c r="L1101" s="20" t="s">
        <v>1802</v>
      </c>
      <c r="M1101" s="20" t="s">
        <v>1724</v>
      </c>
      <c r="N1101" s="13" t="s">
        <v>1787</v>
      </c>
      <c r="O1101" s="15" t="s">
        <v>1989</v>
      </c>
      <c r="P1101" s="15" t="s">
        <v>1790</v>
      </c>
      <c r="Q1101" s="12">
        <f t="shared" ca="1" si="101"/>
        <v>2</v>
      </c>
      <c r="R1101" s="13" t="s">
        <v>1785</v>
      </c>
      <c r="S1101" s="13" t="s">
        <v>1795</v>
      </c>
      <c r="T1101" s="17">
        <v>27417</v>
      </c>
      <c r="U1101" s="17">
        <v>41297</v>
      </c>
      <c r="V1101" s="17">
        <v>41662</v>
      </c>
      <c r="W1101" s="17" t="s">
        <v>1798</v>
      </c>
      <c r="X1101" s="17" t="s">
        <v>1994</v>
      </c>
      <c r="Y1101" s="13">
        <f t="shared" ca="1" si="102"/>
        <v>40268</v>
      </c>
      <c r="Z1101" s="13">
        <f t="shared" ca="1" si="103"/>
        <v>6676</v>
      </c>
      <c r="AA1101" s="30" t="str">
        <f t="shared" si="99"/>
        <v>Retail</v>
      </c>
    </row>
    <row r="1102" spans="1:27" ht="14.4" x14ac:dyDescent="0.3">
      <c r="A1102" s="13">
        <v>6102</v>
      </c>
      <c r="B1102" s="13">
        <v>6102</v>
      </c>
      <c r="C1102" s="1" t="s">
        <v>963</v>
      </c>
      <c r="D1102" s="13" t="s">
        <v>2032</v>
      </c>
      <c r="E1102" s="13" t="str">
        <f t="shared" si="100"/>
        <v>Cooper.er Kidd@bnna.com</v>
      </c>
      <c r="F1102" s="13" t="s">
        <v>1667</v>
      </c>
      <c r="G1102" s="13" t="s">
        <v>1837</v>
      </c>
      <c r="H1102" s="13" t="s">
        <v>2039</v>
      </c>
      <c r="I1102" s="13" t="s">
        <v>1948</v>
      </c>
      <c r="J1102" s="13" t="s">
        <v>2033</v>
      </c>
      <c r="K1102" s="13" t="s">
        <v>1731</v>
      </c>
      <c r="L1102" s="13" t="s">
        <v>1802</v>
      </c>
      <c r="M1102" s="13" t="s">
        <v>1724</v>
      </c>
      <c r="N1102" s="13" t="s">
        <v>1787</v>
      </c>
      <c r="O1102" s="15" t="s">
        <v>1989</v>
      </c>
      <c r="P1102" s="15" t="s">
        <v>1790</v>
      </c>
      <c r="Q1102" s="12">
        <f t="shared" ca="1" si="101"/>
        <v>1</v>
      </c>
      <c r="R1102" s="13" t="s">
        <v>1797</v>
      </c>
      <c r="S1102" s="13" t="s">
        <v>1791</v>
      </c>
      <c r="T1102" s="17">
        <v>26130</v>
      </c>
      <c r="U1102" s="17">
        <v>40010</v>
      </c>
      <c r="V1102" s="17">
        <v>41836</v>
      </c>
      <c r="W1102" s="17" t="s">
        <v>1798</v>
      </c>
      <c r="X1102" s="17" t="s">
        <v>1994</v>
      </c>
      <c r="Y1102" s="13">
        <f t="shared" ca="1" si="102"/>
        <v>53818</v>
      </c>
      <c r="Z1102" s="13">
        <f t="shared" ca="1" si="103"/>
        <v>1733</v>
      </c>
      <c r="AA1102" s="30" t="str">
        <f t="shared" si="99"/>
        <v>Retail</v>
      </c>
    </row>
    <row r="1103" spans="1:27" ht="14.4" x14ac:dyDescent="0.3">
      <c r="A1103" s="13">
        <v>6103</v>
      </c>
      <c r="B1103" s="13">
        <v>6103</v>
      </c>
      <c r="C1103" s="13" t="s">
        <v>331</v>
      </c>
      <c r="D1103" s="13" t="s">
        <v>2032</v>
      </c>
      <c r="E1103" s="13" t="str">
        <f t="shared" si="100"/>
        <v>Claus.rssoen@bnna.com</v>
      </c>
      <c r="F1103" s="13" t="s">
        <v>1667</v>
      </c>
      <c r="G1103" s="13" t="s">
        <v>1837</v>
      </c>
      <c r="H1103" s="13" t="s">
        <v>2039</v>
      </c>
      <c r="I1103" s="13" t="s">
        <v>1948</v>
      </c>
      <c r="J1103" s="13" t="s">
        <v>2033</v>
      </c>
      <c r="K1103" s="13" t="s">
        <v>1731</v>
      </c>
      <c r="L1103" s="13" t="s">
        <v>1802</v>
      </c>
      <c r="M1103" s="13" t="s">
        <v>1724</v>
      </c>
      <c r="N1103" s="13" t="s">
        <v>1787</v>
      </c>
      <c r="O1103" s="15" t="s">
        <v>1989</v>
      </c>
      <c r="P1103" s="13" t="s">
        <v>1790</v>
      </c>
      <c r="Q1103" s="12">
        <f t="shared" ca="1" si="101"/>
        <v>3</v>
      </c>
      <c r="R1103" s="13" t="s">
        <v>1797</v>
      </c>
      <c r="S1103" s="13" t="s">
        <v>1796</v>
      </c>
      <c r="T1103" s="17">
        <v>19598</v>
      </c>
      <c r="U1103" s="17">
        <v>30190</v>
      </c>
      <c r="V1103" s="17">
        <v>41878</v>
      </c>
      <c r="W1103" s="17" t="s">
        <v>1798</v>
      </c>
      <c r="X1103" s="17" t="s">
        <v>1991</v>
      </c>
      <c r="Y1103" s="13">
        <f t="shared" ca="1" si="102"/>
        <v>59172</v>
      </c>
      <c r="Z1103" s="13">
        <f t="shared" ca="1" si="103"/>
        <v>3133</v>
      </c>
      <c r="AA1103" s="30" t="str">
        <f t="shared" si="99"/>
        <v>Retail</v>
      </c>
    </row>
    <row r="1104" spans="1:27" ht="14.4" x14ac:dyDescent="0.3">
      <c r="A1104" s="13">
        <v>6104</v>
      </c>
      <c r="B1104" s="13">
        <v>6104</v>
      </c>
      <c r="C1104" s="1" t="s">
        <v>1331</v>
      </c>
      <c r="D1104" s="13" t="s">
        <v>2032</v>
      </c>
      <c r="E1104" s="13" t="str">
        <f t="shared" si="100"/>
        <v>Daniel.l Floyd@bnna.com</v>
      </c>
      <c r="F1104" s="13" t="s">
        <v>1667</v>
      </c>
      <c r="G1104" s="13" t="s">
        <v>1837</v>
      </c>
      <c r="H1104" s="13" t="s">
        <v>2039</v>
      </c>
      <c r="I1104" s="13" t="s">
        <v>1948</v>
      </c>
      <c r="J1104" s="13" t="s">
        <v>2033</v>
      </c>
      <c r="K1104" s="13" t="s">
        <v>1731</v>
      </c>
      <c r="L1104" s="13" t="s">
        <v>1802</v>
      </c>
      <c r="M1104" s="13" t="s">
        <v>1724</v>
      </c>
      <c r="N1104" s="13" t="s">
        <v>1787</v>
      </c>
      <c r="O1104" s="15" t="s">
        <v>1989</v>
      </c>
      <c r="P1104" s="13" t="s">
        <v>1790</v>
      </c>
      <c r="Q1104" s="12">
        <f t="shared" ca="1" si="101"/>
        <v>2</v>
      </c>
      <c r="R1104" s="13" t="s">
        <v>1797</v>
      </c>
      <c r="S1104" s="13" t="s">
        <v>1794</v>
      </c>
      <c r="T1104" s="17">
        <v>21775</v>
      </c>
      <c r="U1104" s="17">
        <v>30176</v>
      </c>
      <c r="V1104" s="17">
        <v>41864</v>
      </c>
      <c r="W1104" s="17" t="s">
        <v>1798</v>
      </c>
      <c r="X1104" s="17" t="s">
        <v>1996</v>
      </c>
      <c r="Y1104" s="13">
        <f t="shared" ca="1" si="102"/>
        <v>48311</v>
      </c>
      <c r="Z1104" s="13">
        <f t="shared" ca="1" si="103"/>
        <v>9220</v>
      </c>
      <c r="AA1104" s="30" t="str">
        <f t="shared" si="99"/>
        <v>Retail</v>
      </c>
    </row>
    <row r="1105" spans="1:27" ht="14.4" x14ac:dyDescent="0.3">
      <c r="A1105" s="13">
        <v>6105</v>
      </c>
      <c r="B1105" s="13">
        <v>6105</v>
      </c>
      <c r="C1105" s="13" t="s">
        <v>152</v>
      </c>
      <c r="D1105" s="13" t="s">
        <v>2032</v>
      </c>
      <c r="E1105" s="13" t="str">
        <f t="shared" si="100"/>
        <v>Amanda. Meyers@bnna.com</v>
      </c>
      <c r="F1105" s="13" t="s">
        <v>1668</v>
      </c>
      <c r="G1105" s="13" t="s">
        <v>1837</v>
      </c>
      <c r="H1105" s="13" t="s">
        <v>2039</v>
      </c>
      <c r="I1105" s="13" t="s">
        <v>1948</v>
      </c>
      <c r="J1105" s="13" t="s">
        <v>2033</v>
      </c>
      <c r="K1105" s="13" t="s">
        <v>1731</v>
      </c>
      <c r="L1105" s="20" t="s">
        <v>1802</v>
      </c>
      <c r="M1105" s="13" t="s">
        <v>1724</v>
      </c>
      <c r="N1105" s="13" t="s">
        <v>1787</v>
      </c>
      <c r="O1105" s="15" t="s">
        <v>1989</v>
      </c>
      <c r="P1105" s="13" t="s">
        <v>1784</v>
      </c>
      <c r="Q1105" s="12">
        <f t="shared" ca="1" si="101"/>
        <v>2</v>
      </c>
      <c r="R1105" s="13" t="s">
        <v>1797</v>
      </c>
      <c r="S1105" s="13" t="s">
        <v>1795</v>
      </c>
      <c r="T1105" s="17">
        <v>31870</v>
      </c>
      <c r="U1105" s="17">
        <v>39906</v>
      </c>
      <c r="V1105" s="17">
        <v>41732</v>
      </c>
      <c r="W1105" s="17" t="s">
        <v>1798</v>
      </c>
      <c r="X1105" s="17" t="s">
        <v>1997</v>
      </c>
      <c r="Y1105" s="13">
        <f t="shared" ca="1" si="102"/>
        <v>30053</v>
      </c>
      <c r="Z1105" s="13">
        <f t="shared" ca="1" si="103"/>
        <v>2004</v>
      </c>
      <c r="AA1105" s="30" t="str">
        <f t="shared" si="99"/>
        <v>Retail</v>
      </c>
    </row>
    <row r="1106" spans="1:27" ht="14.4" x14ac:dyDescent="0.3">
      <c r="A1106" s="13">
        <v>6106</v>
      </c>
      <c r="B1106" s="13">
        <v>6106</v>
      </c>
      <c r="C1106" s="13" t="s">
        <v>24</v>
      </c>
      <c r="D1106" s="13" t="s">
        <v>2032</v>
      </c>
      <c r="E1106" s="13" t="str">
        <f t="shared" si="100"/>
        <v>Karine.e Kodde@bnna.com</v>
      </c>
      <c r="F1106" s="13" t="s">
        <v>1667</v>
      </c>
      <c r="G1106" s="20" t="s">
        <v>1837</v>
      </c>
      <c r="H1106" s="20" t="s">
        <v>2039</v>
      </c>
      <c r="I1106" s="13" t="s">
        <v>1948</v>
      </c>
      <c r="J1106" s="13" t="s">
        <v>2033</v>
      </c>
      <c r="K1106" s="13" t="s">
        <v>1731</v>
      </c>
      <c r="L1106" s="13" t="s">
        <v>1802</v>
      </c>
      <c r="M1106" s="13" t="s">
        <v>1724</v>
      </c>
      <c r="N1106" s="13" t="s">
        <v>1787</v>
      </c>
      <c r="O1106" s="15" t="s">
        <v>1989</v>
      </c>
      <c r="P1106" s="13" t="s">
        <v>1790</v>
      </c>
      <c r="Q1106" s="12">
        <f t="shared" ca="1" si="101"/>
        <v>1</v>
      </c>
      <c r="R1106" s="13" t="s">
        <v>1799</v>
      </c>
      <c r="S1106" s="13" t="s">
        <v>1796</v>
      </c>
      <c r="T1106" s="17">
        <v>23462</v>
      </c>
      <c r="U1106" s="17">
        <v>39167</v>
      </c>
      <c r="V1106" s="17">
        <v>41724</v>
      </c>
      <c r="W1106" s="17" t="s">
        <v>1798</v>
      </c>
      <c r="X1106" s="17" t="s">
        <v>1997</v>
      </c>
      <c r="Y1106" s="13">
        <f t="shared" ca="1" si="102"/>
        <v>32425</v>
      </c>
      <c r="Z1106" s="13">
        <f t="shared" ca="1" si="103"/>
        <v>7436</v>
      </c>
      <c r="AA1106" s="30" t="str">
        <f t="shared" si="99"/>
        <v>Retail</v>
      </c>
    </row>
    <row r="1107" spans="1:27" ht="14.4" x14ac:dyDescent="0.3">
      <c r="A1107" s="13">
        <v>6107</v>
      </c>
      <c r="B1107" s="13">
        <v>6107</v>
      </c>
      <c r="C1107" s="1" t="s">
        <v>1141</v>
      </c>
      <c r="D1107" s="13" t="s">
        <v>2032</v>
      </c>
      <c r="E1107" s="13" t="str">
        <f t="shared" si="100"/>
        <v>Peter.Barlow@bnna.com</v>
      </c>
      <c r="F1107" s="13" t="s">
        <v>1667</v>
      </c>
      <c r="G1107" s="13" t="s">
        <v>1837</v>
      </c>
      <c r="H1107" s="13" t="s">
        <v>2039</v>
      </c>
      <c r="I1107" s="13" t="s">
        <v>1948</v>
      </c>
      <c r="J1107" s="13" t="s">
        <v>2033</v>
      </c>
      <c r="K1107" s="13" t="s">
        <v>1731</v>
      </c>
      <c r="L1107" s="13" t="s">
        <v>1802</v>
      </c>
      <c r="M1107" s="13" t="s">
        <v>1724</v>
      </c>
      <c r="N1107" s="13" t="s">
        <v>1787</v>
      </c>
      <c r="O1107" s="15" t="s">
        <v>1989</v>
      </c>
      <c r="P1107" s="15" t="s">
        <v>1790</v>
      </c>
      <c r="Q1107" s="12">
        <f t="shared" ca="1" si="101"/>
        <v>3</v>
      </c>
      <c r="R1107" s="13" t="s">
        <v>1797</v>
      </c>
      <c r="S1107" s="13" t="s">
        <v>1792</v>
      </c>
      <c r="T1107" s="17">
        <v>23075</v>
      </c>
      <c r="U1107" s="17">
        <v>38781</v>
      </c>
      <c r="V1107" s="17">
        <v>41703</v>
      </c>
      <c r="W1107" s="17" t="s">
        <v>1798</v>
      </c>
      <c r="X1107" s="17" t="s">
        <v>1997</v>
      </c>
      <c r="Y1107" s="13">
        <f t="shared" ca="1" si="102"/>
        <v>34161</v>
      </c>
      <c r="Z1107" s="13">
        <f t="shared" ca="1" si="103"/>
        <v>1940</v>
      </c>
      <c r="AA1107" s="30" t="str">
        <f t="shared" si="99"/>
        <v>Retail</v>
      </c>
    </row>
    <row r="1108" spans="1:27" ht="14.4" x14ac:dyDescent="0.3">
      <c r="A1108" s="13">
        <v>6108</v>
      </c>
      <c r="B1108" s="13">
        <v>6108</v>
      </c>
      <c r="C1108" s="13" t="s">
        <v>321</v>
      </c>
      <c r="D1108" s="13" t="s">
        <v>2032</v>
      </c>
      <c r="E1108" s="13" t="str">
        <f t="shared" si="100"/>
        <v>Jelani.eterson@bnna.com</v>
      </c>
      <c r="F1108" s="13" t="s">
        <v>1667</v>
      </c>
      <c r="G1108" s="13" t="s">
        <v>1837</v>
      </c>
      <c r="H1108" s="13" t="s">
        <v>2039</v>
      </c>
      <c r="I1108" s="13" t="s">
        <v>1948</v>
      </c>
      <c r="J1108" s="13" t="s">
        <v>2033</v>
      </c>
      <c r="K1108" s="20" t="s">
        <v>1731</v>
      </c>
      <c r="L1108" s="20" t="s">
        <v>1802</v>
      </c>
      <c r="M1108" s="20" t="s">
        <v>1724</v>
      </c>
      <c r="N1108" s="13" t="s">
        <v>1787</v>
      </c>
      <c r="O1108" s="15" t="s">
        <v>1989</v>
      </c>
      <c r="P1108" s="13" t="s">
        <v>1790</v>
      </c>
      <c r="Q1108" s="12">
        <f t="shared" ca="1" si="101"/>
        <v>3</v>
      </c>
      <c r="R1108" s="13" t="s">
        <v>1785</v>
      </c>
      <c r="S1108" s="13" t="s">
        <v>1792</v>
      </c>
      <c r="T1108" s="17">
        <v>29324</v>
      </c>
      <c r="U1108" s="17">
        <v>41377</v>
      </c>
      <c r="V1108" s="17">
        <v>41742</v>
      </c>
      <c r="W1108" s="17" t="s">
        <v>1798</v>
      </c>
      <c r="X1108" s="17" t="s">
        <v>1994</v>
      </c>
      <c r="Y1108" s="13">
        <f t="shared" ca="1" si="102"/>
        <v>55939</v>
      </c>
      <c r="Z1108" s="13">
        <f t="shared" ca="1" si="103"/>
        <v>3333</v>
      </c>
      <c r="AA1108" s="30" t="str">
        <f t="shared" si="99"/>
        <v>Retail</v>
      </c>
    </row>
    <row r="1109" spans="1:27" ht="14.4" x14ac:dyDescent="0.3">
      <c r="A1109" s="13">
        <v>6109</v>
      </c>
      <c r="B1109" s="13">
        <v>6109</v>
      </c>
      <c r="C1109" s="13" t="s">
        <v>549</v>
      </c>
      <c r="D1109" s="13" t="s">
        <v>2032</v>
      </c>
      <c r="E1109" s="13" t="str">
        <f t="shared" si="100"/>
        <v>Kevin.Ashton@bnna.com</v>
      </c>
      <c r="F1109" s="13" t="s">
        <v>1667</v>
      </c>
      <c r="G1109" s="13" t="s">
        <v>1837</v>
      </c>
      <c r="H1109" s="13" t="s">
        <v>2039</v>
      </c>
      <c r="I1109" s="13" t="s">
        <v>1948</v>
      </c>
      <c r="J1109" s="13" t="s">
        <v>2033</v>
      </c>
      <c r="K1109" s="13" t="s">
        <v>1731</v>
      </c>
      <c r="L1109" s="13" t="s">
        <v>1802</v>
      </c>
      <c r="M1109" s="13" t="s">
        <v>1724</v>
      </c>
      <c r="N1109" s="13" t="s">
        <v>1787</v>
      </c>
      <c r="O1109" s="15" t="s">
        <v>1989</v>
      </c>
      <c r="P1109" s="15" t="s">
        <v>1790</v>
      </c>
      <c r="Q1109" s="12">
        <f t="shared" ca="1" si="101"/>
        <v>2</v>
      </c>
      <c r="R1109" s="13" t="s">
        <v>1800</v>
      </c>
      <c r="S1109" s="13" t="s">
        <v>1794</v>
      </c>
      <c r="T1109" s="17">
        <v>24275</v>
      </c>
      <c r="U1109" s="17">
        <v>41442</v>
      </c>
      <c r="V1109" s="17">
        <v>41807</v>
      </c>
      <c r="W1109" s="17" t="s">
        <v>1798</v>
      </c>
      <c r="X1109" s="17" t="s">
        <v>1994</v>
      </c>
      <c r="Y1109" s="13">
        <f t="shared" ca="1" si="102"/>
        <v>57968</v>
      </c>
      <c r="Z1109" s="13">
        <f t="shared" ca="1" si="103"/>
        <v>721</v>
      </c>
      <c r="AA1109" s="30" t="str">
        <f t="shared" si="99"/>
        <v>Retail</v>
      </c>
    </row>
    <row r="1110" spans="1:27" ht="14.4" x14ac:dyDescent="0.3">
      <c r="A1110" s="13">
        <v>6110</v>
      </c>
      <c r="B1110" s="13">
        <v>6110</v>
      </c>
      <c r="C1110" s="13" t="s">
        <v>591</v>
      </c>
      <c r="D1110" s="13" t="s">
        <v>2032</v>
      </c>
      <c r="E1110" s="13" t="str">
        <f t="shared" si="100"/>
        <v>Lucía. Reyna@bnna.com</v>
      </c>
      <c r="F1110" s="13" t="s">
        <v>1668</v>
      </c>
      <c r="G1110" s="13" t="s">
        <v>1837</v>
      </c>
      <c r="H1110" s="13" t="s">
        <v>2039</v>
      </c>
      <c r="I1110" s="13" t="s">
        <v>1948</v>
      </c>
      <c r="J1110" s="13" t="s">
        <v>2033</v>
      </c>
      <c r="K1110" s="20" t="s">
        <v>1731</v>
      </c>
      <c r="L1110" s="20" t="s">
        <v>1802</v>
      </c>
      <c r="M1110" s="20" t="s">
        <v>1724</v>
      </c>
      <c r="N1110" s="13" t="s">
        <v>1787</v>
      </c>
      <c r="O1110" s="15" t="s">
        <v>1989</v>
      </c>
      <c r="P1110" s="15" t="s">
        <v>1790</v>
      </c>
      <c r="Q1110" s="12">
        <f t="shared" ca="1" si="101"/>
        <v>1</v>
      </c>
      <c r="R1110" s="13" t="s">
        <v>1797</v>
      </c>
      <c r="S1110" s="13" t="s">
        <v>1796</v>
      </c>
      <c r="T1110" s="17">
        <v>27256</v>
      </c>
      <c r="U1110" s="17">
        <v>41501</v>
      </c>
      <c r="V1110" s="17">
        <v>41866</v>
      </c>
      <c r="W1110" s="17" t="s">
        <v>1798</v>
      </c>
      <c r="X1110" s="17" t="s">
        <v>1991</v>
      </c>
      <c r="Y1110" s="13">
        <f t="shared" ca="1" si="102"/>
        <v>41714</v>
      </c>
      <c r="Z1110" s="13">
        <f t="shared" ca="1" si="103"/>
        <v>3835</v>
      </c>
      <c r="AA1110" s="30" t="str">
        <f t="shared" si="99"/>
        <v>Retail</v>
      </c>
    </row>
    <row r="1111" spans="1:27" ht="14.4" x14ac:dyDescent="0.3">
      <c r="A1111" s="13">
        <v>6111</v>
      </c>
      <c r="B1111" s="13">
        <v>6111</v>
      </c>
      <c r="C1111" s="1" t="s">
        <v>944</v>
      </c>
      <c r="D1111" s="13" t="s">
        <v>2032</v>
      </c>
      <c r="E1111" s="13" t="str">
        <f t="shared" si="100"/>
        <v>William. Manning@bnna.com</v>
      </c>
      <c r="F1111" s="13" t="s">
        <v>1667</v>
      </c>
      <c r="G1111" s="13" t="s">
        <v>1837</v>
      </c>
      <c r="H1111" s="13" t="s">
        <v>2039</v>
      </c>
      <c r="I1111" s="13" t="s">
        <v>1947</v>
      </c>
      <c r="J1111" s="13" t="s">
        <v>2033</v>
      </c>
      <c r="K1111" s="13" t="s">
        <v>1731</v>
      </c>
      <c r="L1111" s="13" t="s">
        <v>1802</v>
      </c>
      <c r="M1111" s="13" t="s">
        <v>1724</v>
      </c>
      <c r="N1111" s="13" t="s">
        <v>1788</v>
      </c>
      <c r="O1111" s="15" t="s">
        <v>1798</v>
      </c>
      <c r="P1111" s="13" t="s">
        <v>1784</v>
      </c>
      <c r="Q1111" s="12">
        <f ca="1">RANDBETWEEN(4,7)</f>
        <v>4</v>
      </c>
      <c r="R1111" s="13" t="s">
        <v>1797</v>
      </c>
      <c r="S1111" s="13" t="s">
        <v>1795</v>
      </c>
      <c r="T1111" s="17">
        <v>25090</v>
      </c>
      <c r="U1111" s="17">
        <v>40430</v>
      </c>
      <c r="V1111" s="17">
        <v>41891</v>
      </c>
      <c r="W1111" s="17" t="s">
        <v>1989</v>
      </c>
      <c r="X1111" s="17" t="s">
        <v>1991</v>
      </c>
      <c r="Y1111" s="13">
        <f t="shared" ca="1" si="102"/>
        <v>47421</v>
      </c>
      <c r="Z1111" s="13">
        <f t="shared" ca="1" si="103"/>
        <v>6346</v>
      </c>
      <c r="AA1111" s="30" t="str">
        <f t="shared" si="99"/>
        <v>Retail</v>
      </c>
    </row>
    <row r="1112" spans="1:27" ht="14.4" x14ac:dyDescent="0.3">
      <c r="A1112" s="13">
        <v>6112</v>
      </c>
      <c r="B1112" s="13">
        <v>6112</v>
      </c>
      <c r="C1112" s="1" t="s">
        <v>1503</v>
      </c>
      <c r="D1112" s="13" t="s">
        <v>2032</v>
      </c>
      <c r="E1112" s="13" t="str">
        <f t="shared" si="100"/>
        <v>August.ningham@bnna.com</v>
      </c>
      <c r="F1112" s="13" t="s">
        <v>1667</v>
      </c>
      <c r="G1112" s="20" t="s">
        <v>1837</v>
      </c>
      <c r="H1112" s="20" t="s">
        <v>2039</v>
      </c>
      <c r="I1112" s="13" t="s">
        <v>1948</v>
      </c>
      <c r="J1112" s="13" t="s">
        <v>2033</v>
      </c>
      <c r="K1112" s="13" t="s">
        <v>1731</v>
      </c>
      <c r="L1112" s="13" t="s">
        <v>1802</v>
      </c>
      <c r="M1112" s="13" t="s">
        <v>1724</v>
      </c>
      <c r="N1112" s="13" t="s">
        <v>1787</v>
      </c>
      <c r="O1112" s="15" t="s">
        <v>1989</v>
      </c>
      <c r="P1112" s="15" t="s">
        <v>1790</v>
      </c>
      <c r="Q1112" s="12">
        <f t="shared" ref="Q1112:Q1122" ca="1" si="104">RANDBETWEEN(1,3)</f>
        <v>3</v>
      </c>
      <c r="R1112" s="13" t="s">
        <v>1785</v>
      </c>
      <c r="S1112" s="13" t="s">
        <v>1792</v>
      </c>
      <c r="T1112" s="17">
        <v>26924</v>
      </c>
      <c r="U1112" s="17">
        <v>34229</v>
      </c>
      <c r="V1112" s="17">
        <v>41899</v>
      </c>
      <c r="W1112" s="17" t="s">
        <v>1798</v>
      </c>
      <c r="X1112" s="17" t="s">
        <v>1991</v>
      </c>
      <c r="Y1112" s="13">
        <f t="shared" ca="1" si="102"/>
        <v>55179</v>
      </c>
      <c r="Z1112" s="13">
        <f t="shared" ca="1" si="103"/>
        <v>4007</v>
      </c>
      <c r="AA1112" s="30" t="str">
        <f t="shared" si="99"/>
        <v>Retail</v>
      </c>
    </row>
    <row r="1113" spans="1:27" ht="14.4" x14ac:dyDescent="0.3">
      <c r="A1113" s="13">
        <v>6113</v>
      </c>
      <c r="B1113" s="13">
        <v>6113</v>
      </c>
      <c r="C1113" s="1" t="s">
        <v>1097</v>
      </c>
      <c r="D1113" s="13" t="s">
        <v>2032</v>
      </c>
      <c r="E1113" s="13" t="str">
        <f t="shared" si="100"/>
        <v>Kirk.chols@bnna.com</v>
      </c>
      <c r="F1113" s="13" t="s">
        <v>1667</v>
      </c>
      <c r="G1113" s="20" t="s">
        <v>1837</v>
      </c>
      <c r="H1113" s="20" t="s">
        <v>2039</v>
      </c>
      <c r="I1113" s="13" t="s">
        <v>1948</v>
      </c>
      <c r="J1113" s="13" t="s">
        <v>2033</v>
      </c>
      <c r="K1113" s="13" t="s">
        <v>1731</v>
      </c>
      <c r="L1113" s="13" t="s">
        <v>1802</v>
      </c>
      <c r="M1113" s="13" t="s">
        <v>1724</v>
      </c>
      <c r="N1113" s="13" t="s">
        <v>1787</v>
      </c>
      <c r="O1113" s="15" t="s">
        <v>1989</v>
      </c>
      <c r="P1113" s="13" t="s">
        <v>1790</v>
      </c>
      <c r="Q1113" s="12">
        <f t="shared" ca="1" si="104"/>
        <v>1</v>
      </c>
      <c r="R1113" s="13" t="s">
        <v>1797</v>
      </c>
      <c r="S1113" s="13" t="s">
        <v>1795</v>
      </c>
      <c r="T1113" s="17">
        <v>20179</v>
      </c>
      <c r="U1113" s="17">
        <v>37346</v>
      </c>
      <c r="V1113" s="17">
        <v>41729</v>
      </c>
      <c r="W1113" s="17" t="s">
        <v>1798</v>
      </c>
      <c r="X1113" s="17" t="s">
        <v>1994</v>
      </c>
      <c r="Y1113" s="13">
        <f t="shared" ca="1" si="102"/>
        <v>32665</v>
      </c>
      <c r="Z1113" s="13">
        <f t="shared" ca="1" si="103"/>
        <v>830</v>
      </c>
      <c r="AA1113" s="30" t="str">
        <f t="shared" si="99"/>
        <v>Retail</v>
      </c>
    </row>
    <row r="1114" spans="1:27" ht="14.4" x14ac:dyDescent="0.3">
      <c r="A1114" s="13">
        <v>6114</v>
      </c>
      <c r="B1114" s="13">
        <v>6114</v>
      </c>
      <c r="C1114" s="1" t="s">
        <v>1386</v>
      </c>
      <c r="D1114" s="13" t="s">
        <v>2032</v>
      </c>
      <c r="E1114" s="13" t="str">
        <f t="shared" si="100"/>
        <v>Erin.aniel@bnna.com</v>
      </c>
      <c r="F1114" s="13" t="s">
        <v>1668</v>
      </c>
      <c r="G1114" s="13" t="s">
        <v>1837</v>
      </c>
      <c r="H1114" s="13" t="s">
        <v>2039</v>
      </c>
      <c r="I1114" s="13" t="s">
        <v>1948</v>
      </c>
      <c r="J1114" s="13" t="s">
        <v>2033</v>
      </c>
      <c r="K1114" s="13" t="s">
        <v>1731</v>
      </c>
      <c r="L1114" s="13" t="s">
        <v>1802</v>
      </c>
      <c r="M1114" s="13" t="s">
        <v>1724</v>
      </c>
      <c r="N1114" s="13" t="s">
        <v>1787</v>
      </c>
      <c r="O1114" s="15" t="s">
        <v>1989</v>
      </c>
      <c r="P1114" s="13" t="s">
        <v>1784</v>
      </c>
      <c r="Q1114" s="12">
        <f t="shared" ca="1" si="104"/>
        <v>3</v>
      </c>
      <c r="R1114" s="13" t="s">
        <v>1797</v>
      </c>
      <c r="S1114" s="13" t="s">
        <v>1792</v>
      </c>
      <c r="T1114" s="17">
        <v>22543</v>
      </c>
      <c r="U1114" s="17">
        <v>31309</v>
      </c>
      <c r="V1114" s="17">
        <v>41901</v>
      </c>
      <c r="W1114" s="17" t="s">
        <v>1798</v>
      </c>
      <c r="X1114" s="17" t="s">
        <v>1994</v>
      </c>
      <c r="Y1114" s="13">
        <f t="shared" ca="1" si="102"/>
        <v>48300</v>
      </c>
      <c r="Z1114" s="13">
        <f t="shared" ca="1" si="103"/>
        <v>7919</v>
      </c>
      <c r="AA1114" s="30" t="str">
        <f t="shared" si="99"/>
        <v>Retail</v>
      </c>
    </row>
    <row r="1115" spans="1:27" ht="14.4" x14ac:dyDescent="0.3">
      <c r="A1115" s="13">
        <v>6115</v>
      </c>
      <c r="B1115" s="13">
        <v>6115</v>
      </c>
      <c r="C1115" s="13" t="s">
        <v>99</v>
      </c>
      <c r="D1115" s="13" t="s">
        <v>2032</v>
      </c>
      <c r="E1115" s="13" t="str">
        <f t="shared" si="100"/>
        <v>Adara.a Cruz@bnna.com</v>
      </c>
      <c r="F1115" s="13" t="s">
        <v>1668</v>
      </c>
      <c r="G1115" s="20" t="s">
        <v>1837</v>
      </c>
      <c r="H1115" s="13" t="s">
        <v>2039</v>
      </c>
      <c r="I1115" s="20" t="s">
        <v>1948</v>
      </c>
      <c r="J1115" s="13" t="s">
        <v>2033</v>
      </c>
      <c r="K1115" s="13" t="s">
        <v>1731</v>
      </c>
      <c r="L1115" s="13" t="s">
        <v>1802</v>
      </c>
      <c r="M1115" s="13" t="s">
        <v>1724</v>
      </c>
      <c r="N1115" s="13" t="s">
        <v>1787</v>
      </c>
      <c r="O1115" s="15" t="s">
        <v>1989</v>
      </c>
      <c r="P1115" s="13" t="s">
        <v>1790</v>
      </c>
      <c r="Q1115" s="12">
        <f t="shared" ca="1" si="104"/>
        <v>1</v>
      </c>
      <c r="R1115" s="13" t="s">
        <v>1797</v>
      </c>
      <c r="S1115" s="13" t="s">
        <v>1793</v>
      </c>
      <c r="T1115" s="17">
        <v>23128</v>
      </c>
      <c r="U1115" s="17">
        <v>36277</v>
      </c>
      <c r="V1115" s="17">
        <v>41756</v>
      </c>
      <c r="W1115" s="17" t="s">
        <v>1798</v>
      </c>
      <c r="X1115" s="17" t="s">
        <v>1991</v>
      </c>
      <c r="Y1115" s="13">
        <f t="shared" ca="1" si="102"/>
        <v>44816</v>
      </c>
      <c r="Z1115" s="13">
        <f t="shared" ca="1" si="103"/>
        <v>5913</v>
      </c>
      <c r="AA1115" s="30" t="str">
        <f t="shared" si="99"/>
        <v>Retail</v>
      </c>
    </row>
    <row r="1116" spans="1:27" ht="14.4" x14ac:dyDescent="0.3">
      <c r="A1116" s="13">
        <v>6116</v>
      </c>
      <c r="B1116" s="13">
        <v>6116</v>
      </c>
      <c r="C1116" s="13" t="s">
        <v>103</v>
      </c>
      <c r="D1116" s="13" t="s">
        <v>2032</v>
      </c>
      <c r="E1116" s="13" t="str">
        <f t="shared" si="100"/>
        <v>Adriaantje.e Haanraads@bnna.com</v>
      </c>
      <c r="F1116" s="13" t="s">
        <v>1668</v>
      </c>
      <c r="G1116" s="13" t="s">
        <v>1837</v>
      </c>
      <c r="H1116" s="13" t="s">
        <v>2039</v>
      </c>
      <c r="I1116" s="13" t="s">
        <v>1948</v>
      </c>
      <c r="J1116" s="13" t="s">
        <v>2033</v>
      </c>
      <c r="K1116" s="13" t="s">
        <v>1731</v>
      </c>
      <c r="L1116" s="13" t="s">
        <v>1802</v>
      </c>
      <c r="M1116" s="13" t="s">
        <v>1724</v>
      </c>
      <c r="N1116" s="13" t="s">
        <v>1787</v>
      </c>
      <c r="O1116" s="15" t="s">
        <v>1989</v>
      </c>
      <c r="P1116" s="15" t="s">
        <v>1790</v>
      </c>
      <c r="Q1116" s="12">
        <f t="shared" ca="1" si="104"/>
        <v>3</v>
      </c>
      <c r="R1116" s="13" t="s">
        <v>1797</v>
      </c>
      <c r="S1116" s="13" t="s">
        <v>1795</v>
      </c>
      <c r="T1116" s="17">
        <v>27952</v>
      </c>
      <c r="U1116" s="17">
        <v>41466</v>
      </c>
      <c r="V1116" s="17">
        <v>41831</v>
      </c>
      <c r="W1116" s="17" t="s">
        <v>1798</v>
      </c>
      <c r="X1116" s="17" t="s">
        <v>1996</v>
      </c>
      <c r="Y1116" s="13">
        <f t="shared" ca="1" si="102"/>
        <v>34234</v>
      </c>
      <c r="Z1116" s="13">
        <f t="shared" ca="1" si="103"/>
        <v>6408</v>
      </c>
      <c r="AA1116" s="30" t="str">
        <f t="shared" si="99"/>
        <v>Retail</v>
      </c>
    </row>
    <row r="1117" spans="1:27" ht="14.4" x14ac:dyDescent="0.3">
      <c r="A1117" s="13">
        <v>6117</v>
      </c>
      <c r="B1117" s="13">
        <v>6117</v>
      </c>
      <c r="C1117" s="13" t="s">
        <v>310</v>
      </c>
      <c r="D1117" s="13" t="s">
        <v>2032</v>
      </c>
      <c r="E1117" s="13" t="str">
        <f t="shared" si="100"/>
        <v>Christine.e Haselman@bnna.com</v>
      </c>
      <c r="F1117" s="13" t="s">
        <v>1668</v>
      </c>
      <c r="G1117" s="13" t="s">
        <v>1837</v>
      </c>
      <c r="H1117" s="13" t="s">
        <v>2039</v>
      </c>
      <c r="I1117" s="13" t="s">
        <v>1948</v>
      </c>
      <c r="J1117" s="13" t="s">
        <v>2033</v>
      </c>
      <c r="K1117" s="13" t="s">
        <v>1731</v>
      </c>
      <c r="L1117" s="13" t="s">
        <v>1802</v>
      </c>
      <c r="M1117" s="13" t="s">
        <v>1724</v>
      </c>
      <c r="N1117" s="13" t="s">
        <v>1787</v>
      </c>
      <c r="O1117" s="15" t="s">
        <v>1989</v>
      </c>
      <c r="P1117" s="13" t="s">
        <v>1790</v>
      </c>
      <c r="Q1117" s="12">
        <f t="shared" ca="1" si="104"/>
        <v>1</v>
      </c>
      <c r="R1117" s="13" t="s">
        <v>1799</v>
      </c>
      <c r="S1117" s="13" t="s">
        <v>1791</v>
      </c>
      <c r="T1117" s="17">
        <v>27666</v>
      </c>
      <c r="U1117" s="17">
        <v>41546</v>
      </c>
      <c r="V1117" s="17">
        <v>41911</v>
      </c>
      <c r="W1117" s="17" t="s">
        <v>1989</v>
      </c>
      <c r="X1117" s="17" t="s">
        <v>1997</v>
      </c>
      <c r="Y1117" s="13">
        <f t="shared" ca="1" si="102"/>
        <v>53900</v>
      </c>
      <c r="Z1117" s="13">
        <f t="shared" ca="1" si="103"/>
        <v>2297</v>
      </c>
      <c r="AA1117" s="30" t="str">
        <f t="shared" si="99"/>
        <v>Retail</v>
      </c>
    </row>
    <row r="1118" spans="1:27" ht="14.4" x14ac:dyDescent="0.3">
      <c r="A1118" s="13">
        <v>6118</v>
      </c>
      <c r="B1118" s="13">
        <v>6118</v>
      </c>
      <c r="C1118" s="13" t="s">
        <v>433</v>
      </c>
      <c r="D1118" s="13" t="s">
        <v>2032</v>
      </c>
      <c r="E1118" s="13" t="str">
        <f t="shared" si="100"/>
        <v>Georg.hmuker@bnna.com</v>
      </c>
      <c r="F1118" s="13" t="s">
        <v>1669</v>
      </c>
      <c r="G1118" s="13" t="s">
        <v>1837</v>
      </c>
      <c r="H1118" s="13" t="s">
        <v>2039</v>
      </c>
      <c r="I1118" s="13" t="s">
        <v>1948</v>
      </c>
      <c r="J1118" s="13" t="s">
        <v>2033</v>
      </c>
      <c r="K1118" s="13" t="s">
        <v>1731</v>
      </c>
      <c r="L1118" s="13" t="s">
        <v>1802</v>
      </c>
      <c r="M1118" s="13" t="s">
        <v>1724</v>
      </c>
      <c r="N1118" s="13" t="s">
        <v>1787</v>
      </c>
      <c r="O1118" s="15" t="s">
        <v>1989</v>
      </c>
      <c r="P1118" s="15" t="s">
        <v>1790</v>
      </c>
      <c r="Q1118" s="12">
        <f t="shared" ca="1" si="104"/>
        <v>2</v>
      </c>
      <c r="R1118" s="13" t="s">
        <v>1797</v>
      </c>
      <c r="S1118" s="13" t="s">
        <v>1793</v>
      </c>
      <c r="T1118" s="17">
        <v>20311</v>
      </c>
      <c r="U1118" s="17">
        <v>30173</v>
      </c>
      <c r="V1118" s="17">
        <v>41861</v>
      </c>
      <c r="W1118" s="17" t="s">
        <v>1798</v>
      </c>
      <c r="X1118" s="17" t="s">
        <v>1997</v>
      </c>
      <c r="Y1118" s="13">
        <f t="shared" ca="1" si="102"/>
        <v>41772</v>
      </c>
      <c r="Z1118" s="13">
        <f t="shared" ca="1" si="103"/>
        <v>6118</v>
      </c>
      <c r="AA1118" s="30" t="str">
        <f t="shared" si="99"/>
        <v>Retail</v>
      </c>
    </row>
    <row r="1119" spans="1:27" ht="14.4" x14ac:dyDescent="0.3">
      <c r="A1119" s="13">
        <v>6119</v>
      </c>
      <c r="B1119" s="13">
        <v>6119</v>
      </c>
      <c r="C1119" s="13" t="s">
        <v>455</v>
      </c>
      <c r="D1119" s="13" t="s">
        <v>2032</v>
      </c>
      <c r="E1119" s="13" t="str">
        <f t="shared" si="100"/>
        <v>Hamish. Golden@bnna.com</v>
      </c>
      <c r="F1119" s="13" t="s">
        <v>1667</v>
      </c>
      <c r="G1119" s="13" t="s">
        <v>1837</v>
      </c>
      <c r="H1119" s="13" t="s">
        <v>2039</v>
      </c>
      <c r="I1119" s="13" t="s">
        <v>1948</v>
      </c>
      <c r="J1119" s="13" t="s">
        <v>2033</v>
      </c>
      <c r="K1119" s="20" t="s">
        <v>1731</v>
      </c>
      <c r="L1119" s="20" t="s">
        <v>1802</v>
      </c>
      <c r="M1119" s="20" t="s">
        <v>1724</v>
      </c>
      <c r="N1119" s="13" t="s">
        <v>1787</v>
      </c>
      <c r="O1119" s="15" t="s">
        <v>1989</v>
      </c>
      <c r="P1119" s="13" t="s">
        <v>1784</v>
      </c>
      <c r="Q1119" s="12">
        <f t="shared" ca="1" si="104"/>
        <v>2</v>
      </c>
      <c r="R1119" s="13" t="s">
        <v>1785</v>
      </c>
      <c r="S1119" s="13" t="s">
        <v>1796</v>
      </c>
      <c r="T1119" s="17">
        <v>21697</v>
      </c>
      <c r="U1119" s="17">
        <v>29002</v>
      </c>
      <c r="V1119" s="17">
        <v>41786</v>
      </c>
      <c r="W1119" s="17" t="s">
        <v>1798</v>
      </c>
      <c r="X1119" s="17" t="s">
        <v>1997</v>
      </c>
      <c r="Y1119" s="13">
        <f t="shared" ca="1" si="102"/>
        <v>58822</v>
      </c>
      <c r="Z1119" s="13">
        <f t="shared" ca="1" si="103"/>
        <v>2234</v>
      </c>
      <c r="AA1119" s="30" t="str">
        <f t="shared" si="99"/>
        <v>Retail</v>
      </c>
    </row>
    <row r="1120" spans="1:27" ht="14.4" x14ac:dyDescent="0.3">
      <c r="A1120" s="13">
        <v>6120</v>
      </c>
      <c r="B1120" s="13">
        <v>6120</v>
      </c>
      <c r="C1120" s="13" t="s">
        <v>21</v>
      </c>
      <c r="D1120" s="13" t="s">
        <v>2032</v>
      </c>
      <c r="E1120" s="13" t="str">
        <f t="shared" si="100"/>
        <v>Humberto.to Cabral@bnna.com</v>
      </c>
      <c r="F1120" s="13" t="s">
        <v>1668</v>
      </c>
      <c r="G1120" s="13" t="s">
        <v>1837</v>
      </c>
      <c r="H1120" s="13" t="s">
        <v>2039</v>
      </c>
      <c r="I1120" s="13" t="s">
        <v>1948</v>
      </c>
      <c r="J1120" s="13" t="s">
        <v>2033</v>
      </c>
      <c r="K1120" s="13" t="s">
        <v>1731</v>
      </c>
      <c r="L1120" s="13" t="s">
        <v>1802</v>
      </c>
      <c r="M1120" s="13" t="s">
        <v>1724</v>
      </c>
      <c r="N1120" s="13" t="s">
        <v>1787</v>
      </c>
      <c r="O1120" s="15" t="s">
        <v>1989</v>
      </c>
      <c r="P1120" s="15" t="s">
        <v>1790</v>
      </c>
      <c r="Q1120" s="12">
        <f t="shared" ca="1" si="104"/>
        <v>1</v>
      </c>
      <c r="R1120" s="13" t="s">
        <v>1800</v>
      </c>
      <c r="S1120" s="13" t="s">
        <v>1795</v>
      </c>
      <c r="T1120" s="17">
        <v>25421</v>
      </c>
      <c r="U1120" s="17">
        <v>39300</v>
      </c>
      <c r="V1120" s="17">
        <v>41857</v>
      </c>
      <c r="W1120" s="17" t="s">
        <v>1798</v>
      </c>
      <c r="X1120" s="17" t="s">
        <v>1994</v>
      </c>
      <c r="Y1120" s="13">
        <f t="shared" ca="1" si="102"/>
        <v>31150</v>
      </c>
      <c r="Z1120" s="13">
        <f t="shared" ca="1" si="103"/>
        <v>3640</v>
      </c>
      <c r="AA1120" s="30" t="str">
        <f t="shared" si="99"/>
        <v>Retail</v>
      </c>
    </row>
    <row r="1121" spans="1:27" ht="14.4" x14ac:dyDescent="0.3">
      <c r="A1121" s="13">
        <v>6121</v>
      </c>
      <c r="B1121" s="13">
        <v>6121</v>
      </c>
      <c r="C1121" s="13" t="s">
        <v>194</v>
      </c>
      <c r="D1121" s="13" t="s">
        <v>2032</v>
      </c>
      <c r="E1121" s="13" t="str">
        <f t="shared" si="100"/>
        <v>Arabela. Ferrari@bnna.com</v>
      </c>
      <c r="F1121" s="13" t="s">
        <v>1668</v>
      </c>
      <c r="G1121" s="13" t="s">
        <v>1837</v>
      </c>
      <c r="H1121" s="13" t="s">
        <v>2039</v>
      </c>
      <c r="I1121" s="13" t="s">
        <v>1948</v>
      </c>
      <c r="J1121" s="13" t="s">
        <v>2033</v>
      </c>
      <c r="K1121" s="13" t="s">
        <v>1731</v>
      </c>
      <c r="L1121" s="13" t="s">
        <v>1802</v>
      </c>
      <c r="M1121" s="13" t="s">
        <v>1724</v>
      </c>
      <c r="N1121" s="13" t="s">
        <v>1787</v>
      </c>
      <c r="O1121" s="15" t="s">
        <v>1989</v>
      </c>
      <c r="P1121" s="15" t="s">
        <v>1790</v>
      </c>
      <c r="Q1121" s="12">
        <f t="shared" ca="1" si="104"/>
        <v>3</v>
      </c>
      <c r="R1121" s="13" t="s">
        <v>1785</v>
      </c>
      <c r="S1121" s="13" t="s">
        <v>1795</v>
      </c>
      <c r="T1121" s="17">
        <v>19357</v>
      </c>
      <c r="U1121" s="17">
        <v>31775</v>
      </c>
      <c r="V1121" s="17">
        <v>42002</v>
      </c>
      <c r="W1121" s="17" t="s">
        <v>1798</v>
      </c>
      <c r="X1121" s="17" t="s">
        <v>1994</v>
      </c>
      <c r="Y1121" s="13">
        <f t="shared" ca="1" si="102"/>
        <v>36707</v>
      </c>
      <c r="Z1121" s="13">
        <f t="shared" ca="1" si="103"/>
        <v>3834</v>
      </c>
      <c r="AA1121" s="30" t="str">
        <f t="shared" si="99"/>
        <v>Retail</v>
      </c>
    </row>
    <row r="1122" spans="1:27" ht="14.4" x14ac:dyDescent="0.3">
      <c r="A1122" s="13">
        <v>6122</v>
      </c>
      <c r="B1122" s="13">
        <v>6122</v>
      </c>
      <c r="C1122" s="13" t="s">
        <v>217</v>
      </c>
      <c r="D1122" s="13" t="s">
        <v>2032</v>
      </c>
      <c r="E1122" s="13" t="str">
        <f t="shared" si="100"/>
        <v>Bart.Scott@bnna.com</v>
      </c>
      <c r="F1122" s="13" t="s">
        <v>1667</v>
      </c>
      <c r="G1122" s="13" t="s">
        <v>1837</v>
      </c>
      <c r="H1122" s="13" t="s">
        <v>2039</v>
      </c>
      <c r="I1122" s="13" t="s">
        <v>1948</v>
      </c>
      <c r="J1122" s="13" t="s">
        <v>2033</v>
      </c>
      <c r="K1122" s="13" t="s">
        <v>1731</v>
      </c>
      <c r="L1122" s="13" t="s">
        <v>1802</v>
      </c>
      <c r="M1122" s="13" t="s">
        <v>1724</v>
      </c>
      <c r="N1122" s="13" t="s">
        <v>1787</v>
      </c>
      <c r="O1122" s="15" t="s">
        <v>1989</v>
      </c>
      <c r="P1122" s="13" t="s">
        <v>1790</v>
      </c>
      <c r="Q1122" s="12">
        <f t="shared" ca="1" si="104"/>
        <v>1</v>
      </c>
      <c r="R1122" s="13" t="s">
        <v>1797</v>
      </c>
      <c r="S1122" s="13" t="s">
        <v>1793</v>
      </c>
      <c r="T1122" s="17">
        <v>28152</v>
      </c>
      <c r="U1122" s="17">
        <v>36187</v>
      </c>
      <c r="V1122" s="17">
        <v>41666</v>
      </c>
      <c r="W1122" s="17" t="s">
        <v>1798</v>
      </c>
      <c r="X1122" s="17" t="s">
        <v>1994</v>
      </c>
      <c r="Y1122" s="13">
        <f t="shared" ca="1" si="102"/>
        <v>41786</v>
      </c>
      <c r="Z1122" s="13">
        <f t="shared" ca="1" si="103"/>
        <v>7949</v>
      </c>
      <c r="AA1122" s="30" t="str">
        <f t="shared" si="99"/>
        <v>Retail</v>
      </c>
    </row>
    <row r="1123" spans="1:27" ht="14.4" x14ac:dyDescent="0.3">
      <c r="A1123" s="13">
        <v>6123</v>
      </c>
      <c r="B1123" s="13">
        <v>6123</v>
      </c>
      <c r="C1123" s="20" t="s">
        <v>1226</v>
      </c>
      <c r="D1123" s="13" t="s">
        <v>2032</v>
      </c>
      <c r="E1123" s="13" t="str">
        <f t="shared" si="100"/>
        <v>Amethyst.Mcpherson@bnna.com</v>
      </c>
      <c r="F1123" s="13" t="s">
        <v>1668</v>
      </c>
      <c r="G1123" s="20" t="s">
        <v>1837</v>
      </c>
      <c r="H1123" s="20" t="s">
        <v>2039</v>
      </c>
      <c r="I1123" s="13" t="s">
        <v>1947</v>
      </c>
      <c r="J1123" s="13" t="s">
        <v>2033</v>
      </c>
      <c r="K1123" s="13" t="s">
        <v>1731</v>
      </c>
      <c r="L1123" s="20" t="s">
        <v>1804</v>
      </c>
      <c r="M1123" s="13" t="s">
        <v>1762</v>
      </c>
      <c r="N1123" s="13" t="s">
        <v>1788</v>
      </c>
      <c r="O1123" s="15" t="s">
        <v>1798</v>
      </c>
      <c r="P1123" s="13" t="s">
        <v>1784</v>
      </c>
      <c r="Q1123" s="12">
        <f ca="1">RANDBETWEEN(4,7)</f>
        <v>5</v>
      </c>
      <c r="R1123" s="13" t="s">
        <v>1797</v>
      </c>
      <c r="S1123" s="13" t="s">
        <v>1795</v>
      </c>
      <c r="T1123" s="17">
        <v>19729</v>
      </c>
      <c r="U1123" s="17">
        <v>27399</v>
      </c>
      <c r="V1123" s="17">
        <v>41644</v>
      </c>
      <c r="W1123" s="17" t="s">
        <v>1798</v>
      </c>
      <c r="X1123" s="17" t="s">
        <v>1991</v>
      </c>
      <c r="Y1123" s="13">
        <f t="shared" ca="1" si="102"/>
        <v>51993</v>
      </c>
      <c r="Z1123" s="13">
        <f t="shared" ca="1" si="103"/>
        <v>640</v>
      </c>
      <c r="AA1123" s="30" t="str">
        <f t="shared" si="99"/>
        <v>Retail</v>
      </c>
    </row>
    <row r="1124" spans="1:27" ht="14.4" x14ac:dyDescent="0.3">
      <c r="A1124" s="13">
        <v>6124</v>
      </c>
      <c r="B1124" s="13">
        <v>6124</v>
      </c>
      <c r="C1124" s="1" t="s">
        <v>1538</v>
      </c>
      <c r="D1124" s="13" t="s">
        <v>2032</v>
      </c>
      <c r="E1124" s="13" t="str">
        <f t="shared" si="100"/>
        <v>Jack.adden@bnna.com</v>
      </c>
      <c r="F1124" s="13" t="s">
        <v>1667</v>
      </c>
      <c r="G1124" s="13" t="s">
        <v>1837</v>
      </c>
      <c r="H1124" s="13" t="s">
        <v>2039</v>
      </c>
      <c r="I1124" s="13" t="s">
        <v>1948</v>
      </c>
      <c r="J1124" s="13" t="s">
        <v>2033</v>
      </c>
      <c r="K1124" s="13" t="s">
        <v>1731</v>
      </c>
      <c r="L1124" s="13" t="s">
        <v>1804</v>
      </c>
      <c r="M1124" s="13" t="s">
        <v>1762</v>
      </c>
      <c r="N1124" s="13" t="s">
        <v>1787</v>
      </c>
      <c r="O1124" s="15" t="s">
        <v>1989</v>
      </c>
      <c r="P1124" s="13" t="s">
        <v>1790</v>
      </c>
      <c r="Q1124" s="12">
        <f t="shared" ref="Q1124:Q1139" ca="1" si="105">RANDBETWEEN(1,3)</f>
        <v>3</v>
      </c>
      <c r="R1124" s="13" t="s">
        <v>1785</v>
      </c>
      <c r="S1124" s="13" t="s">
        <v>1791</v>
      </c>
      <c r="T1124" s="17">
        <v>32019</v>
      </c>
      <c r="U1124" s="17">
        <v>41516</v>
      </c>
      <c r="V1124" s="17">
        <v>41881</v>
      </c>
      <c r="W1124" s="17" t="s">
        <v>1798</v>
      </c>
      <c r="X1124" s="17" t="s">
        <v>1996</v>
      </c>
      <c r="Y1124" s="13">
        <f t="shared" ca="1" si="102"/>
        <v>31225</v>
      </c>
      <c r="Z1124" s="13">
        <f t="shared" ca="1" si="103"/>
        <v>6152</v>
      </c>
      <c r="AA1124" s="30" t="str">
        <f t="shared" si="99"/>
        <v>Retail</v>
      </c>
    </row>
    <row r="1125" spans="1:27" ht="14.4" x14ac:dyDescent="0.3">
      <c r="A1125" s="13">
        <v>6125</v>
      </c>
      <c r="B1125" s="13">
        <v>6125</v>
      </c>
      <c r="C1125" s="1" t="s">
        <v>1453</v>
      </c>
      <c r="D1125" s="13" t="s">
        <v>2032</v>
      </c>
      <c r="E1125" s="13" t="str">
        <f t="shared" si="100"/>
        <v>Blair.odgers@bnna.com</v>
      </c>
      <c r="F1125" s="13" t="s">
        <v>1668</v>
      </c>
      <c r="G1125" s="13" t="s">
        <v>1837</v>
      </c>
      <c r="H1125" s="13" t="s">
        <v>2039</v>
      </c>
      <c r="I1125" s="13" t="s">
        <v>1948</v>
      </c>
      <c r="J1125" s="13" t="s">
        <v>2033</v>
      </c>
      <c r="K1125" s="13" t="s">
        <v>1731</v>
      </c>
      <c r="L1125" s="13" t="s">
        <v>1804</v>
      </c>
      <c r="M1125" s="13" t="s">
        <v>1762</v>
      </c>
      <c r="N1125" s="13" t="s">
        <v>1787</v>
      </c>
      <c r="O1125" s="15" t="s">
        <v>1989</v>
      </c>
      <c r="P1125" s="13" t="s">
        <v>1784</v>
      </c>
      <c r="Q1125" s="12">
        <f t="shared" ca="1" si="105"/>
        <v>3</v>
      </c>
      <c r="R1125" s="13" t="s">
        <v>1797</v>
      </c>
      <c r="S1125" s="13" t="s">
        <v>1796</v>
      </c>
      <c r="T1125" s="17">
        <v>27780</v>
      </c>
      <c r="U1125" s="17">
        <v>41295</v>
      </c>
      <c r="V1125" s="17">
        <v>41660</v>
      </c>
      <c r="W1125" s="17" t="s">
        <v>1798</v>
      </c>
      <c r="X1125" s="17" t="s">
        <v>1997</v>
      </c>
      <c r="Y1125" s="13">
        <f t="shared" ca="1" si="102"/>
        <v>58643</v>
      </c>
      <c r="Z1125" s="13">
        <f t="shared" ca="1" si="103"/>
        <v>6926</v>
      </c>
      <c r="AA1125" s="30" t="str">
        <f t="shared" si="99"/>
        <v>Retail</v>
      </c>
    </row>
    <row r="1126" spans="1:27" ht="14.4" x14ac:dyDescent="0.3">
      <c r="A1126" s="13">
        <v>6126</v>
      </c>
      <c r="B1126" s="13">
        <v>6126</v>
      </c>
      <c r="C1126" s="13" t="s">
        <v>640</v>
      </c>
      <c r="D1126" s="13" t="s">
        <v>2032</v>
      </c>
      <c r="E1126" s="13" t="str">
        <f t="shared" si="100"/>
        <v>Nadia.Flores@bnna.com</v>
      </c>
      <c r="F1126" s="13" t="s">
        <v>1668</v>
      </c>
      <c r="G1126" s="13" t="s">
        <v>1837</v>
      </c>
      <c r="H1126" s="13" t="s">
        <v>2039</v>
      </c>
      <c r="I1126" s="13" t="s">
        <v>1948</v>
      </c>
      <c r="J1126" s="13" t="s">
        <v>2033</v>
      </c>
      <c r="K1126" s="13" t="s">
        <v>1731</v>
      </c>
      <c r="L1126" s="13" t="s">
        <v>1804</v>
      </c>
      <c r="M1126" s="13" t="s">
        <v>1762</v>
      </c>
      <c r="N1126" s="13" t="s">
        <v>1787</v>
      </c>
      <c r="O1126" s="15" t="s">
        <v>1989</v>
      </c>
      <c r="P1126" s="13" t="s">
        <v>1790</v>
      </c>
      <c r="Q1126" s="12">
        <f t="shared" ca="1" si="105"/>
        <v>1</v>
      </c>
      <c r="R1126" s="13" t="s">
        <v>1797</v>
      </c>
      <c r="S1126" s="13" t="s">
        <v>1795</v>
      </c>
      <c r="T1126" s="17">
        <v>28336</v>
      </c>
      <c r="U1126" s="17">
        <v>36737</v>
      </c>
      <c r="V1126" s="17">
        <v>41850</v>
      </c>
      <c r="W1126" s="17" t="s">
        <v>1798</v>
      </c>
      <c r="X1126" s="17" t="s">
        <v>1997</v>
      </c>
      <c r="Y1126" s="13">
        <f t="shared" ca="1" si="102"/>
        <v>32083</v>
      </c>
      <c r="Z1126" s="13">
        <f t="shared" ca="1" si="103"/>
        <v>1673</v>
      </c>
      <c r="AA1126" s="30" t="str">
        <f t="shared" si="99"/>
        <v>Retail</v>
      </c>
    </row>
    <row r="1127" spans="1:27" ht="14.4" x14ac:dyDescent="0.3">
      <c r="A1127" s="13">
        <v>6127</v>
      </c>
      <c r="B1127" s="13">
        <v>6127</v>
      </c>
      <c r="C1127" s="13" t="s">
        <v>195</v>
      </c>
      <c r="D1127" s="13" t="s">
        <v>2032</v>
      </c>
      <c r="E1127" s="13" t="str">
        <f t="shared" si="100"/>
        <v>Ariel.stillo@bnna.com</v>
      </c>
      <c r="F1127" s="13" t="s">
        <v>1667</v>
      </c>
      <c r="G1127" s="13" t="s">
        <v>1837</v>
      </c>
      <c r="H1127" s="13" t="s">
        <v>2039</v>
      </c>
      <c r="I1127" s="13" t="s">
        <v>1948</v>
      </c>
      <c r="J1127" s="13" t="s">
        <v>2033</v>
      </c>
      <c r="K1127" s="13" t="s">
        <v>1731</v>
      </c>
      <c r="L1127" s="13" t="s">
        <v>1804</v>
      </c>
      <c r="M1127" s="13" t="s">
        <v>1762</v>
      </c>
      <c r="N1127" s="13" t="s">
        <v>1787</v>
      </c>
      <c r="O1127" s="15" t="s">
        <v>1989</v>
      </c>
      <c r="P1127" s="15" t="s">
        <v>1790</v>
      </c>
      <c r="Q1127" s="12">
        <f t="shared" ca="1" si="105"/>
        <v>1</v>
      </c>
      <c r="R1127" s="13" t="s">
        <v>1797</v>
      </c>
      <c r="S1127" s="13" t="s">
        <v>1791</v>
      </c>
      <c r="T1127" s="17">
        <v>19104</v>
      </c>
      <c r="U1127" s="17">
        <v>27504</v>
      </c>
      <c r="V1127" s="17">
        <v>41749</v>
      </c>
      <c r="W1127" s="17" t="s">
        <v>1798</v>
      </c>
      <c r="X1127" s="17" t="s">
        <v>1997</v>
      </c>
      <c r="Y1127" s="13">
        <f t="shared" ca="1" si="102"/>
        <v>53349</v>
      </c>
      <c r="Z1127" s="13">
        <f t="shared" ca="1" si="103"/>
        <v>6410</v>
      </c>
      <c r="AA1127" s="30" t="str">
        <f t="shared" si="99"/>
        <v>Retail</v>
      </c>
    </row>
    <row r="1128" spans="1:27" ht="14.4" x14ac:dyDescent="0.3">
      <c r="A1128" s="13">
        <v>6128</v>
      </c>
      <c r="B1128" s="13">
        <v>6128</v>
      </c>
      <c r="C1128" s="1" t="s">
        <v>1293</v>
      </c>
      <c r="D1128" s="13" t="s">
        <v>2032</v>
      </c>
      <c r="E1128" s="13" t="str">
        <f t="shared" si="100"/>
        <v>Jarrod. Arnold@bnna.com</v>
      </c>
      <c r="F1128" s="13" t="s">
        <v>1667</v>
      </c>
      <c r="G1128" s="13" t="s">
        <v>1837</v>
      </c>
      <c r="H1128" s="13" t="s">
        <v>2039</v>
      </c>
      <c r="I1128" s="13" t="s">
        <v>1948</v>
      </c>
      <c r="J1128" s="13" t="s">
        <v>2033</v>
      </c>
      <c r="K1128" s="13" t="s">
        <v>1731</v>
      </c>
      <c r="L1128" s="20" t="s">
        <v>1804</v>
      </c>
      <c r="M1128" s="13" t="s">
        <v>1762</v>
      </c>
      <c r="N1128" s="13" t="s">
        <v>1787</v>
      </c>
      <c r="O1128" s="15" t="s">
        <v>1989</v>
      </c>
      <c r="P1128" s="13" t="s">
        <v>1790</v>
      </c>
      <c r="Q1128" s="12">
        <f t="shared" ca="1" si="105"/>
        <v>3</v>
      </c>
      <c r="R1128" s="13" t="s">
        <v>1797</v>
      </c>
      <c r="S1128" s="13" t="s">
        <v>1795</v>
      </c>
      <c r="T1128" s="17">
        <v>32083</v>
      </c>
      <c r="U1128" s="17">
        <v>39023</v>
      </c>
      <c r="V1128" s="17">
        <v>41945</v>
      </c>
      <c r="W1128" s="17" t="s">
        <v>1798</v>
      </c>
      <c r="X1128" s="17" t="s">
        <v>1994</v>
      </c>
      <c r="Y1128" s="13">
        <f t="shared" ca="1" si="102"/>
        <v>45972</v>
      </c>
      <c r="Z1128" s="13">
        <f t="shared" ca="1" si="103"/>
        <v>5364</v>
      </c>
      <c r="AA1128" s="30" t="str">
        <f t="shared" si="99"/>
        <v>Retail</v>
      </c>
    </row>
    <row r="1129" spans="1:27" ht="14.4" x14ac:dyDescent="0.3">
      <c r="A1129" s="13">
        <v>6129</v>
      </c>
      <c r="B1129" s="13">
        <v>6129</v>
      </c>
      <c r="C1129" s="13" t="s">
        <v>745</v>
      </c>
      <c r="D1129" s="13" t="s">
        <v>2032</v>
      </c>
      <c r="E1129" s="13" t="str">
        <f t="shared" si="100"/>
        <v>Xiangling.gling Wong@bnna.com</v>
      </c>
      <c r="F1129" s="13" t="s">
        <v>1667</v>
      </c>
      <c r="G1129" s="13" t="s">
        <v>1837</v>
      </c>
      <c r="H1129" s="13" t="s">
        <v>2039</v>
      </c>
      <c r="I1129" s="13" t="s">
        <v>1948</v>
      </c>
      <c r="J1129" s="13" t="s">
        <v>2033</v>
      </c>
      <c r="K1129" s="13" t="s">
        <v>1731</v>
      </c>
      <c r="L1129" s="13" t="s">
        <v>1804</v>
      </c>
      <c r="M1129" s="13" t="s">
        <v>1762</v>
      </c>
      <c r="N1129" s="13" t="s">
        <v>1787</v>
      </c>
      <c r="O1129" s="15" t="s">
        <v>1989</v>
      </c>
      <c r="P1129" s="15" t="s">
        <v>1790</v>
      </c>
      <c r="Q1129" s="12">
        <f t="shared" ca="1" si="105"/>
        <v>2</v>
      </c>
      <c r="R1129" s="13" t="s">
        <v>1799</v>
      </c>
      <c r="S1129" s="13" t="s">
        <v>1795</v>
      </c>
      <c r="T1129" s="17">
        <v>28904</v>
      </c>
      <c r="U1129" s="17">
        <v>41323</v>
      </c>
      <c r="V1129" s="17">
        <v>41688</v>
      </c>
      <c r="W1129" s="17" t="s">
        <v>1798</v>
      </c>
      <c r="X1129" s="17" t="s">
        <v>1994</v>
      </c>
      <c r="Y1129" s="13">
        <f t="shared" ca="1" si="102"/>
        <v>43087</v>
      </c>
      <c r="Z1129" s="13">
        <f t="shared" ca="1" si="103"/>
        <v>9299</v>
      </c>
      <c r="AA1129" s="30" t="str">
        <f t="shared" si="99"/>
        <v>Retail</v>
      </c>
    </row>
    <row r="1130" spans="1:27" ht="14.4" x14ac:dyDescent="0.3">
      <c r="A1130" s="13">
        <v>6130</v>
      </c>
      <c r="B1130" s="13">
        <v>6130</v>
      </c>
      <c r="C1130" s="13" t="s">
        <v>1045</v>
      </c>
      <c r="D1130" s="13" t="s">
        <v>2032</v>
      </c>
      <c r="E1130" s="13" t="str">
        <f t="shared" si="100"/>
        <v>Erich.h Long@bnna.com</v>
      </c>
      <c r="F1130" s="13" t="s">
        <v>1667</v>
      </c>
      <c r="G1130" s="13" t="s">
        <v>1837</v>
      </c>
      <c r="H1130" s="13" t="s">
        <v>2039</v>
      </c>
      <c r="I1130" s="13" t="s">
        <v>1948</v>
      </c>
      <c r="J1130" s="13" t="s">
        <v>2033</v>
      </c>
      <c r="K1130" s="13" t="s">
        <v>1731</v>
      </c>
      <c r="L1130" s="13" t="s">
        <v>1804</v>
      </c>
      <c r="M1130" s="13" t="s">
        <v>1762</v>
      </c>
      <c r="N1130" s="13" t="s">
        <v>1787</v>
      </c>
      <c r="O1130" s="15" t="s">
        <v>1989</v>
      </c>
      <c r="P1130" s="13" t="s">
        <v>1790</v>
      </c>
      <c r="Q1130" s="12">
        <f t="shared" ca="1" si="105"/>
        <v>2</v>
      </c>
      <c r="R1130" s="13" t="s">
        <v>1797</v>
      </c>
      <c r="S1130" s="13" t="s">
        <v>1795</v>
      </c>
      <c r="T1130" s="17">
        <v>28000</v>
      </c>
      <c r="U1130" s="17">
        <v>41514</v>
      </c>
      <c r="V1130" s="17">
        <v>41879</v>
      </c>
      <c r="W1130" s="17" t="s">
        <v>1798</v>
      </c>
      <c r="X1130" s="17" t="s">
        <v>1994</v>
      </c>
      <c r="Y1130" s="13">
        <f t="shared" ca="1" si="102"/>
        <v>39721</v>
      </c>
      <c r="Z1130" s="13">
        <f t="shared" ca="1" si="103"/>
        <v>7586</v>
      </c>
      <c r="AA1130" s="30" t="str">
        <f t="shared" si="99"/>
        <v>Retail</v>
      </c>
    </row>
    <row r="1131" spans="1:27" ht="14.4" x14ac:dyDescent="0.3">
      <c r="A1131" s="13">
        <v>6131</v>
      </c>
      <c r="B1131" s="13">
        <v>6131</v>
      </c>
      <c r="C1131" s="1" t="s">
        <v>926</v>
      </c>
      <c r="D1131" s="13" t="s">
        <v>2032</v>
      </c>
      <c r="E1131" s="13" t="str">
        <f t="shared" si="100"/>
        <v>Knox.ntley@bnna.com</v>
      </c>
      <c r="F1131" s="13" t="s">
        <v>1667</v>
      </c>
      <c r="G1131" s="13" t="s">
        <v>1837</v>
      </c>
      <c r="H1131" s="13" t="s">
        <v>2039</v>
      </c>
      <c r="I1131" s="13" t="s">
        <v>1948</v>
      </c>
      <c r="J1131" s="13" t="s">
        <v>2033</v>
      </c>
      <c r="K1131" s="13" t="s">
        <v>1731</v>
      </c>
      <c r="L1131" s="13" t="s">
        <v>1804</v>
      </c>
      <c r="M1131" s="13" t="s">
        <v>1762</v>
      </c>
      <c r="N1131" s="13" t="s">
        <v>1787</v>
      </c>
      <c r="O1131" s="15" t="s">
        <v>1989</v>
      </c>
      <c r="P1131" s="13" t="s">
        <v>1784</v>
      </c>
      <c r="Q1131" s="12">
        <f t="shared" ca="1" si="105"/>
        <v>2</v>
      </c>
      <c r="R1131" s="13" t="s">
        <v>1785</v>
      </c>
      <c r="S1131" s="13" t="s">
        <v>1794</v>
      </c>
      <c r="T1131" s="17">
        <v>26036</v>
      </c>
      <c r="U1131" s="17">
        <v>39916</v>
      </c>
      <c r="V1131" s="17">
        <v>41742</v>
      </c>
      <c r="W1131" s="17" t="s">
        <v>1798</v>
      </c>
      <c r="X1131" s="17" t="s">
        <v>1991</v>
      </c>
      <c r="Y1131" s="13">
        <f t="shared" ca="1" si="102"/>
        <v>36591</v>
      </c>
      <c r="Z1131" s="13">
        <f t="shared" ca="1" si="103"/>
        <v>9027</v>
      </c>
      <c r="AA1131" s="30" t="str">
        <f t="shared" si="99"/>
        <v>Retail</v>
      </c>
    </row>
    <row r="1132" spans="1:27" ht="14.4" x14ac:dyDescent="0.3">
      <c r="A1132" s="13">
        <v>6132</v>
      </c>
      <c r="B1132" s="13">
        <v>6132</v>
      </c>
      <c r="C1132" s="13" t="s">
        <v>83</v>
      </c>
      <c r="D1132" s="13" t="s">
        <v>2032</v>
      </c>
      <c r="E1132" s="13" t="str">
        <f t="shared" si="100"/>
        <v>Mel.ards@bnna.com</v>
      </c>
      <c r="F1132" s="13" t="s">
        <v>1667</v>
      </c>
      <c r="G1132" s="13" t="s">
        <v>1837</v>
      </c>
      <c r="H1132" s="13" t="s">
        <v>2039</v>
      </c>
      <c r="I1132" s="13" t="s">
        <v>1948</v>
      </c>
      <c r="J1132" s="13" t="s">
        <v>2033</v>
      </c>
      <c r="K1132" s="13" t="s">
        <v>1731</v>
      </c>
      <c r="L1132" s="13" t="s">
        <v>1804</v>
      </c>
      <c r="M1132" s="13" t="s">
        <v>1762</v>
      </c>
      <c r="N1132" s="13" t="s">
        <v>1787</v>
      </c>
      <c r="O1132" s="15" t="s">
        <v>1989</v>
      </c>
      <c r="P1132" s="13" t="s">
        <v>1790</v>
      </c>
      <c r="Q1132" s="12">
        <f t="shared" ca="1" si="105"/>
        <v>2</v>
      </c>
      <c r="R1132" s="13" t="s">
        <v>1797</v>
      </c>
      <c r="S1132" s="13" t="s">
        <v>1796</v>
      </c>
      <c r="T1132" s="17">
        <v>24448</v>
      </c>
      <c r="U1132" s="17">
        <v>39423</v>
      </c>
      <c r="V1132" s="17">
        <v>41980</v>
      </c>
      <c r="W1132" s="17" t="s">
        <v>1798</v>
      </c>
      <c r="X1132" s="17" t="s">
        <v>1996</v>
      </c>
      <c r="Y1132" s="13">
        <f t="shared" ca="1" si="102"/>
        <v>51177</v>
      </c>
      <c r="Z1132" s="13">
        <f t="shared" ca="1" si="103"/>
        <v>5239</v>
      </c>
      <c r="AA1132" s="30" t="str">
        <f t="shared" si="99"/>
        <v>Retail</v>
      </c>
    </row>
    <row r="1133" spans="1:27" ht="14.4" x14ac:dyDescent="0.3">
      <c r="A1133" s="13">
        <v>6133</v>
      </c>
      <c r="B1133" s="13">
        <v>6133</v>
      </c>
      <c r="C1133" s="13" t="s">
        <v>1197</v>
      </c>
      <c r="D1133" s="13" t="s">
        <v>2032</v>
      </c>
      <c r="E1133" s="13" t="str">
        <f t="shared" si="100"/>
        <v>Signe.e Pate@bnna.com</v>
      </c>
      <c r="F1133" s="13" t="s">
        <v>1668</v>
      </c>
      <c r="G1133" s="13" t="s">
        <v>1837</v>
      </c>
      <c r="H1133" s="13" t="s">
        <v>2039</v>
      </c>
      <c r="I1133" s="13" t="s">
        <v>1948</v>
      </c>
      <c r="J1133" s="13" t="s">
        <v>2033</v>
      </c>
      <c r="K1133" s="13" t="s">
        <v>1731</v>
      </c>
      <c r="L1133" s="20" t="s">
        <v>1804</v>
      </c>
      <c r="M1133" s="13" t="s">
        <v>1762</v>
      </c>
      <c r="N1133" s="13" t="s">
        <v>1787</v>
      </c>
      <c r="O1133" s="15" t="s">
        <v>1989</v>
      </c>
      <c r="P1133" s="15" t="s">
        <v>1790</v>
      </c>
      <c r="Q1133" s="12">
        <f t="shared" ca="1" si="105"/>
        <v>1</v>
      </c>
      <c r="R1133" s="13" t="s">
        <v>1797</v>
      </c>
      <c r="S1133" s="13" t="s">
        <v>1794</v>
      </c>
      <c r="T1133" s="17">
        <v>28221</v>
      </c>
      <c r="U1133" s="17">
        <v>37717</v>
      </c>
      <c r="V1133" s="17">
        <v>41735</v>
      </c>
      <c r="W1133" s="17" t="s">
        <v>1798</v>
      </c>
      <c r="X1133" s="17" t="s">
        <v>1997</v>
      </c>
      <c r="Y1133" s="13">
        <f t="shared" ca="1" si="102"/>
        <v>57639</v>
      </c>
      <c r="Z1133" s="13">
        <f t="shared" ca="1" si="103"/>
        <v>2477</v>
      </c>
      <c r="AA1133" s="30" t="str">
        <f t="shared" si="99"/>
        <v>Retail</v>
      </c>
    </row>
    <row r="1134" spans="1:27" ht="14.4" x14ac:dyDescent="0.3">
      <c r="A1134" s="13">
        <v>6134</v>
      </c>
      <c r="B1134" s="13">
        <v>6134</v>
      </c>
      <c r="C1134" s="13" t="s">
        <v>673</v>
      </c>
      <c r="D1134" s="13" t="s">
        <v>2032</v>
      </c>
      <c r="E1134" s="13" t="str">
        <f t="shared" si="100"/>
        <v>Rémy.rquin@bnna.com</v>
      </c>
      <c r="F1134" s="13" t="s">
        <v>1667</v>
      </c>
      <c r="G1134" s="13" t="s">
        <v>1837</v>
      </c>
      <c r="H1134" s="13" t="s">
        <v>2039</v>
      </c>
      <c r="I1134" s="13" t="s">
        <v>1948</v>
      </c>
      <c r="J1134" s="13" t="s">
        <v>2033</v>
      </c>
      <c r="K1134" s="13" t="s">
        <v>1731</v>
      </c>
      <c r="L1134" s="13" t="s">
        <v>1804</v>
      </c>
      <c r="M1134" s="13" t="s">
        <v>1762</v>
      </c>
      <c r="N1134" s="13" t="s">
        <v>1787</v>
      </c>
      <c r="O1134" s="15" t="s">
        <v>1989</v>
      </c>
      <c r="P1134" s="13" t="s">
        <v>1784</v>
      </c>
      <c r="Q1134" s="12">
        <f t="shared" ca="1" si="105"/>
        <v>1</v>
      </c>
      <c r="R1134" s="13" t="s">
        <v>1785</v>
      </c>
      <c r="S1134" s="13" t="s">
        <v>1793</v>
      </c>
      <c r="T1134" s="17">
        <v>25435</v>
      </c>
      <c r="U1134" s="17">
        <v>32740</v>
      </c>
      <c r="V1134" s="17">
        <v>41871</v>
      </c>
      <c r="W1134" s="17" t="s">
        <v>1798</v>
      </c>
      <c r="X1134" s="17" t="s">
        <v>1997</v>
      </c>
      <c r="Y1134" s="13">
        <f t="shared" ca="1" si="102"/>
        <v>51878</v>
      </c>
      <c r="Z1134" s="13">
        <f t="shared" ca="1" si="103"/>
        <v>252</v>
      </c>
      <c r="AA1134" s="30" t="str">
        <f t="shared" si="99"/>
        <v>Retail</v>
      </c>
    </row>
    <row r="1135" spans="1:27" ht="14.4" x14ac:dyDescent="0.3">
      <c r="A1135" s="13">
        <v>6135</v>
      </c>
      <c r="B1135" s="13">
        <v>6135</v>
      </c>
      <c r="C1135" s="1" t="s">
        <v>1572</v>
      </c>
      <c r="D1135" s="13" t="s">
        <v>2032</v>
      </c>
      <c r="E1135" s="13" t="str">
        <f t="shared" si="100"/>
        <v>Yeo.arpe@bnna.com</v>
      </c>
      <c r="F1135" s="13" t="s">
        <v>1668</v>
      </c>
      <c r="G1135" s="13" t="s">
        <v>1837</v>
      </c>
      <c r="H1135" s="13" t="s">
        <v>2039</v>
      </c>
      <c r="I1135" s="13" t="s">
        <v>1948</v>
      </c>
      <c r="J1135" s="13" t="s">
        <v>2033</v>
      </c>
      <c r="K1135" s="20" t="s">
        <v>1731</v>
      </c>
      <c r="L1135" s="20" t="s">
        <v>1804</v>
      </c>
      <c r="M1135" s="20" t="s">
        <v>1762</v>
      </c>
      <c r="N1135" s="13" t="s">
        <v>1787</v>
      </c>
      <c r="O1135" s="15" t="s">
        <v>1989</v>
      </c>
      <c r="P1135" s="13" t="s">
        <v>1790</v>
      </c>
      <c r="Q1135" s="12">
        <f t="shared" ca="1" si="105"/>
        <v>3</v>
      </c>
      <c r="R1135" s="13" t="s">
        <v>1797</v>
      </c>
      <c r="S1135" s="13" t="s">
        <v>1791</v>
      </c>
      <c r="T1135" s="17">
        <v>27002</v>
      </c>
      <c r="U1135" s="17">
        <v>35403</v>
      </c>
      <c r="V1135" s="17">
        <v>41977</v>
      </c>
      <c r="W1135" s="17" t="s">
        <v>1798</v>
      </c>
      <c r="X1135" s="17" t="s">
        <v>1997</v>
      </c>
      <c r="Y1135" s="13">
        <f t="shared" ca="1" si="102"/>
        <v>47105</v>
      </c>
      <c r="Z1135" s="13">
        <f t="shared" ca="1" si="103"/>
        <v>3535</v>
      </c>
      <c r="AA1135" s="30" t="str">
        <f t="shared" si="99"/>
        <v>Retail</v>
      </c>
    </row>
    <row r="1136" spans="1:27" ht="14.4" x14ac:dyDescent="0.3">
      <c r="A1136" s="13">
        <v>6136</v>
      </c>
      <c r="B1136" s="13">
        <v>6136</v>
      </c>
      <c r="C1136" s="1" t="s">
        <v>856</v>
      </c>
      <c r="D1136" s="13" t="s">
        <v>2032</v>
      </c>
      <c r="E1136" s="13" t="str">
        <f t="shared" si="100"/>
        <v>Scott.Ingram@bnna.com</v>
      </c>
      <c r="F1136" s="13" t="s">
        <v>1667</v>
      </c>
      <c r="G1136" s="13" t="s">
        <v>1837</v>
      </c>
      <c r="H1136" s="13" t="s">
        <v>2039</v>
      </c>
      <c r="I1136" s="13" t="s">
        <v>1948</v>
      </c>
      <c r="J1136" s="13" t="s">
        <v>2033</v>
      </c>
      <c r="K1136" s="13" t="s">
        <v>1731</v>
      </c>
      <c r="L1136" s="13" t="s">
        <v>1804</v>
      </c>
      <c r="M1136" s="13" t="s">
        <v>1762</v>
      </c>
      <c r="N1136" s="13" t="s">
        <v>1787</v>
      </c>
      <c r="O1136" s="15" t="s">
        <v>1989</v>
      </c>
      <c r="P1136" s="13" t="s">
        <v>1790</v>
      </c>
      <c r="Q1136" s="12">
        <f t="shared" ca="1" si="105"/>
        <v>2</v>
      </c>
      <c r="R1136" s="13" t="s">
        <v>1797</v>
      </c>
      <c r="S1136" s="13" t="s">
        <v>1791</v>
      </c>
      <c r="T1136" s="17">
        <v>30348</v>
      </c>
      <c r="U1136" s="17">
        <v>41306</v>
      </c>
      <c r="V1136" s="17">
        <v>41671</v>
      </c>
      <c r="W1136" s="17" t="s">
        <v>1798</v>
      </c>
      <c r="X1136" s="17" t="s">
        <v>1994</v>
      </c>
      <c r="Y1136" s="13">
        <f t="shared" ca="1" si="102"/>
        <v>32156</v>
      </c>
      <c r="Z1136" s="13">
        <f t="shared" ca="1" si="103"/>
        <v>2074</v>
      </c>
      <c r="AA1136" s="30" t="str">
        <f t="shared" si="99"/>
        <v>Retail</v>
      </c>
    </row>
    <row r="1137" spans="1:27" ht="14.4" x14ac:dyDescent="0.3">
      <c r="A1137" s="13">
        <v>6137</v>
      </c>
      <c r="B1137" s="13">
        <v>6137</v>
      </c>
      <c r="C1137" s="1" t="s">
        <v>885</v>
      </c>
      <c r="D1137" s="13" t="s">
        <v>2032</v>
      </c>
      <c r="E1137" s="13" t="str">
        <f t="shared" si="100"/>
        <v>Nathaniel.niel Vance@bnna.com</v>
      </c>
      <c r="F1137" s="13" t="s">
        <v>1669</v>
      </c>
      <c r="G1137" s="13" t="s">
        <v>1837</v>
      </c>
      <c r="H1137" s="13" t="s">
        <v>2039</v>
      </c>
      <c r="I1137" s="13" t="s">
        <v>1948</v>
      </c>
      <c r="J1137" s="13" t="s">
        <v>2033</v>
      </c>
      <c r="K1137" s="13" t="s">
        <v>1731</v>
      </c>
      <c r="L1137" s="13" t="s">
        <v>1804</v>
      </c>
      <c r="M1137" s="13" t="s">
        <v>1762</v>
      </c>
      <c r="N1137" s="13" t="s">
        <v>1787</v>
      </c>
      <c r="O1137" s="15" t="s">
        <v>1989</v>
      </c>
      <c r="P1137" s="13" t="s">
        <v>1784</v>
      </c>
      <c r="Q1137" s="12">
        <f t="shared" ca="1" si="105"/>
        <v>2</v>
      </c>
      <c r="R1137" s="13" t="s">
        <v>1797</v>
      </c>
      <c r="S1137" s="13" t="s">
        <v>1796</v>
      </c>
      <c r="T1137" s="17">
        <v>29686</v>
      </c>
      <c r="U1137" s="17">
        <v>41374</v>
      </c>
      <c r="V1137" s="17">
        <v>41739</v>
      </c>
      <c r="W1137" s="17" t="s">
        <v>1798</v>
      </c>
      <c r="X1137" s="17" t="s">
        <v>1994</v>
      </c>
      <c r="Y1137" s="13">
        <f t="shared" ca="1" si="102"/>
        <v>32740</v>
      </c>
      <c r="Z1137" s="13">
        <f t="shared" ca="1" si="103"/>
        <v>126</v>
      </c>
      <c r="AA1137" s="30" t="str">
        <f t="shared" si="99"/>
        <v>Retail</v>
      </c>
    </row>
    <row r="1138" spans="1:27" ht="14.4" x14ac:dyDescent="0.3">
      <c r="A1138" s="13">
        <v>6138</v>
      </c>
      <c r="B1138" s="13">
        <v>6138</v>
      </c>
      <c r="C1138" s="1" t="s">
        <v>1512</v>
      </c>
      <c r="D1138" s="13" t="s">
        <v>2032</v>
      </c>
      <c r="E1138" s="13" t="str">
        <f t="shared" si="100"/>
        <v>Elliott.Cardenas@bnna.com</v>
      </c>
      <c r="F1138" s="13" t="s">
        <v>1667</v>
      </c>
      <c r="G1138" s="20" t="s">
        <v>1837</v>
      </c>
      <c r="H1138" s="13" t="s">
        <v>2039</v>
      </c>
      <c r="I1138" s="20" t="s">
        <v>1948</v>
      </c>
      <c r="J1138" s="13" t="s">
        <v>2033</v>
      </c>
      <c r="K1138" s="13" t="s">
        <v>1731</v>
      </c>
      <c r="L1138" s="13" t="s">
        <v>1804</v>
      </c>
      <c r="M1138" s="13" t="s">
        <v>1762</v>
      </c>
      <c r="N1138" s="13" t="s">
        <v>1787</v>
      </c>
      <c r="O1138" s="15" t="s">
        <v>1989</v>
      </c>
      <c r="P1138" s="13" t="s">
        <v>1790</v>
      </c>
      <c r="Q1138" s="12">
        <f t="shared" ca="1" si="105"/>
        <v>2</v>
      </c>
      <c r="R1138" s="13" t="s">
        <v>1797</v>
      </c>
      <c r="S1138" s="13" t="s">
        <v>1794</v>
      </c>
      <c r="T1138" s="17">
        <v>22740</v>
      </c>
      <c r="U1138" s="17">
        <v>34063</v>
      </c>
      <c r="V1138" s="17">
        <v>41733</v>
      </c>
      <c r="W1138" s="17" t="s">
        <v>1798</v>
      </c>
      <c r="X1138" s="17" t="s">
        <v>1994</v>
      </c>
      <c r="Y1138" s="13">
        <f t="shared" ca="1" si="102"/>
        <v>31303</v>
      </c>
      <c r="Z1138" s="13">
        <f t="shared" ca="1" si="103"/>
        <v>9234</v>
      </c>
      <c r="AA1138" s="30" t="str">
        <f t="shared" si="99"/>
        <v>Retail</v>
      </c>
    </row>
    <row r="1139" spans="1:27" ht="14.4" x14ac:dyDescent="0.3">
      <c r="A1139" s="13">
        <v>6139</v>
      </c>
      <c r="B1139" s="13">
        <v>6139</v>
      </c>
      <c r="C1139" s="13" t="s">
        <v>987</v>
      </c>
      <c r="D1139" s="13" t="s">
        <v>2032</v>
      </c>
      <c r="E1139" s="13" t="str">
        <f t="shared" si="100"/>
        <v>Hammett.Sheppard@bnna.com</v>
      </c>
      <c r="F1139" s="13" t="s">
        <v>1667</v>
      </c>
      <c r="G1139" s="13" t="s">
        <v>1837</v>
      </c>
      <c r="H1139" s="13" t="s">
        <v>2039</v>
      </c>
      <c r="I1139" s="13" t="s">
        <v>1948</v>
      </c>
      <c r="J1139" s="13" t="s">
        <v>2033</v>
      </c>
      <c r="K1139" s="13" t="s">
        <v>1731</v>
      </c>
      <c r="L1139" s="20" t="s">
        <v>1804</v>
      </c>
      <c r="M1139" s="13" t="s">
        <v>1762</v>
      </c>
      <c r="N1139" s="13" t="s">
        <v>1787</v>
      </c>
      <c r="O1139" s="15" t="s">
        <v>1989</v>
      </c>
      <c r="P1139" s="13" t="s">
        <v>1784</v>
      </c>
      <c r="Q1139" s="12">
        <f t="shared" ca="1" si="105"/>
        <v>2</v>
      </c>
      <c r="R1139" s="13" t="s">
        <v>1799</v>
      </c>
      <c r="S1139" s="13" t="s">
        <v>1795</v>
      </c>
      <c r="T1139" s="17">
        <v>32677</v>
      </c>
      <c r="U1139" s="17">
        <v>41443</v>
      </c>
      <c r="V1139" s="17">
        <v>41808</v>
      </c>
      <c r="W1139" s="17" t="s">
        <v>1798</v>
      </c>
      <c r="X1139" s="17" t="s">
        <v>1991</v>
      </c>
      <c r="Y1139" s="13">
        <f t="shared" ca="1" si="102"/>
        <v>42504</v>
      </c>
      <c r="Z1139" s="13">
        <f t="shared" ca="1" si="103"/>
        <v>8150</v>
      </c>
      <c r="AA1139" s="30" t="str">
        <f t="shared" si="99"/>
        <v>Retail</v>
      </c>
    </row>
    <row r="1140" spans="1:27" ht="14.4" x14ac:dyDescent="0.3">
      <c r="A1140" s="13">
        <v>6140</v>
      </c>
      <c r="B1140" s="13">
        <v>6140</v>
      </c>
      <c r="C1140" s="1" t="s">
        <v>903</v>
      </c>
      <c r="D1140" s="13" t="s">
        <v>2032</v>
      </c>
      <c r="E1140" s="13" t="str">
        <f t="shared" si="100"/>
        <v>Jackson.ntgomery@bnna.com</v>
      </c>
      <c r="F1140" s="13" t="s">
        <v>1667</v>
      </c>
      <c r="G1140" s="13" t="s">
        <v>1837</v>
      </c>
      <c r="H1140" s="13" t="s">
        <v>2039</v>
      </c>
      <c r="I1140" s="13" t="s">
        <v>1947</v>
      </c>
      <c r="J1140" s="13" t="s">
        <v>2033</v>
      </c>
      <c r="K1140" s="20" t="s">
        <v>1731</v>
      </c>
      <c r="L1140" s="20" t="s">
        <v>1804</v>
      </c>
      <c r="M1140" s="20" t="s">
        <v>1762</v>
      </c>
      <c r="N1140" s="13" t="s">
        <v>1788</v>
      </c>
      <c r="O1140" s="15" t="s">
        <v>1798</v>
      </c>
      <c r="P1140" s="13" t="s">
        <v>1790</v>
      </c>
      <c r="Q1140" s="12">
        <v>6</v>
      </c>
      <c r="R1140" s="13" t="s">
        <v>1797</v>
      </c>
      <c r="S1140" s="13" t="s">
        <v>1794</v>
      </c>
      <c r="T1140" s="17">
        <v>27320</v>
      </c>
      <c r="U1140" s="17">
        <v>34260</v>
      </c>
      <c r="V1140" s="17">
        <v>41930</v>
      </c>
      <c r="W1140" s="17" t="s">
        <v>1798</v>
      </c>
      <c r="X1140" s="17" t="s">
        <v>1996</v>
      </c>
      <c r="Y1140" s="13">
        <f t="shared" ca="1" si="102"/>
        <v>43480</v>
      </c>
      <c r="Z1140" s="13">
        <f t="shared" ca="1" si="103"/>
        <v>7044</v>
      </c>
      <c r="AA1140" s="30" t="str">
        <f t="shared" si="99"/>
        <v>Retail</v>
      </c>
    </row>
    <row r="1141" spans="1:27" ht="14.4" x14ac:dyDescent="0.3">
      <c r="A1141" s="13">
        <v>6141</v>
      </c>
      <c r="B1141" s="13">
        <v>6141</v>
      </c>
      <c r="C1141" s="13" t="s">
        <v>207</v>
      </c>
      <c r="D1141" s="13" t="s">
        <v>2032</v>
      </c>
      <c r="E1141" s="13" t="str">
        <f t="shared" si="100"/>
        <v>Bob.pson@bnna.com</v>
      </c>
      <c r="F1141" s="13" t="s">
        <v>1667</v>
      </c>
      <c r="G1141" s="20" t="s">
        <v>1837</v>
      </c>
      <c r="H1141" s="20" t="s">
        <v>2039</v>
      </c>
      <c r="I1141" s="13" t="s">
        <v>1948</v>
      </c>
      <c r="J1141" s="13" t="s">
        <v>2033</v>
      </c>
      <c r="K1141" s="13" t="s">
        <v>1731</v>
      </c>
      <c r="L1141" s="13" t="s">
        <v>1804</v>
      </c>
      <c r="M1141" s="13" t="s">
        <v>1762</v>
      </c>
      <c r="N1141" s="13" t="s">
        <v>1787</v>
      </c>
      <c r="O1141" s="15" t="s">
        <v>1989</v>
      </c>
      <c r="P1141" s="15" t="s">
        <v>1790</v>
      </c>
      <c r="Q1141" s="12">
        <f t="shared" ref="Q1141:Q1147" ca="1" si="106">RANDBETWEEN(1,3)</f>
        <v>1</v>
      </c>
      <c r="R1141" s="13" t="s">
        <v>1785</v>
      </c>
      <c r="S1141" s="13" t="s">
        <v>1791</v>
      </c>
      <c r="T1141" s="17">
        <v>29360</v>
      </c>
      <c r="U1141" s="17">
        <v>40682</v>
      </c>
      <c r="V1141" s="17">
        <v>41778</v>
      </c>
      <c r="W1141" s="17" t="s">
        <v>1798</v>
      </c>
      <c r="X1141" s="17" t="s">
        <v>1997</v>
      </c>
      <c r="Y1141" s="13">
        <f t="shared" ca="1" si="102"/>
        <v>47550</v>
      </c>
      <c r="Z1141" s="13">
        <f t="shared" ca="1" si="103"/>
        <v>8295</v>
      </c>
      <c r="AA1141" s="30" t="str">
        <f t="shared" si="99"/>
        <v>Retail</v>
      </c>
    </row>
    <row r="1142" spans="1:27" ht="14.4" x14ac:dyDescent="0.3">
      <c r="A1142" s="13">
        <v>6142</v>
      </c>
      <c r="B1142" s="13">
        <v>6142</v>
      </c>
      <c r="C1142" s="1" t="s">
        <v>892</v>
      </c>
      <c r="D1142" s="13" t="s">
        <v>2032</v>
      </c>
      <c r="E1142" s="13" t="str">
        <f t="shared" si="100"/>
        <v>Acton.ntrell@bnna.com</v>
      </c>
      <c r="F1142" s="13" t="s">
        <v>1667</v>
      </c>
      <c r="G1142" s="13" t="s">
        <v>1837</v>
      </c>
      <c r="H1142" s="13" t="s">
        <v>2039</v>
      </c>
      <c r="I1142" s="13" t="s">
        <v>1948</v>
      </c>
      <c r="J1142" s="13" t="s">
        <v>2033</v>
      </c>
      <c r="K1142" s="13" t="s">
        <v>1731</v>
      </c>
      <c r="L1142" s="13" t="s">
        <v>1804</v>
      </c>
      <c r="M1142" s="13" t="s">
        <v>1762</v>
      </c>
      <c r="N1142" s="13" t="s">
        <v>1787</v>
      </c>
      <c r="O1142" s="15" t="s">
        <v>1989</v>
      </c>
      <c r="P1142" s="15" t="s">
        <v>1790</v>
      </c>
      <c r="Q1142" s="12">
        <f t="shared" ca="1" si="106"/>
        <v>1</v>
      </c>
      <c r="R1142" s="13" t="s">
        <v>1800</v>
      </c>
      <c r="S1142" s="13" t="s">
        <v>1796</v>
      </c>
      <c r="T1142" s="17">
        <v>29093</v>
      </c>
      <c r="U1142" s="17">
        <v>41512</v>
      </c>
      <c r="V1142" s="17">
        <v>41877</v>
      </c>
      <c r="W1142" s="17" t="s">
        <v>1798</v>
      </c>
      <c r="X1142" s="17" t="s">
        <v>1997</v>
      </c>
      <c r="Y1142" s="13">
        <f t="shared" ca="1" si="102"/>
        <v>34470</v>
      </c>
      <c r="Z1142" s="13">
        <f t="shared" ca="1" si="103"/>
        <v>48</v>
      </c>
      <c r="AA1142" s="30" t="str">
        <f t="shared" si="99"/>
        <v>Retail</v>
      </c>
    </row>
    <row r="1143" spans="1:27" ht="14.4" x14ac:dyDescent="0.3">
      <c r="A1143" s="13">
        <v>6143</v>
      </c>
      <c r="B1143" s="13">
        <v>6143</v>
      </c>
      <c r="C1143" s="1" t="s">
        <v>1450</v>
      </c>
      <c r="D1143" s="13" t="s">
        <v>2032</v>
      </c>
      <c r="E1143" s="13" t="str">
        <f t="shared" si="100"/>
        <v>Sharon.cdowell@bnna.com</v>
      </c>
      <c r="F1143" s="13" t="s">
        <v>1668</v>
      </c>
      <c r="G1143" s="13" t="s">
        <v>1837</v>
      </c>
      <c r="H1143" s="13" t="s">
        <v>2039</v>
      </c>
      <c r="I1143" s="13" t="s">
        <v>1948</v>
      </c>
      <c r="J1143" s="13" t="s">
        <v>2033</v>
      </c>
      <c r="K1143" s="13" t="s">
        <v>1731</v>
      </c>
      <c r="L1143" s="13" t="s">
        <v>1804</v>
      </c>
      <c r="M1143" s="13" t="s">
        <v>1762</v>
      </c>
      <c r="N1143" s="13" t="s">
        <v>1787</v>
      </c>
      <c r="O1143" s="15" t="s">
        <v>1989</v>
      </c>
      <c r="P1143" s="15" t="s">
        <v>1790</v>
      </c>
      <c r="Q1143" s="12">
        <f t="shared" ca="1" si="106"/>
        <v>1</v>
      </c>
      <c r="R1143" s="13" t="s">
        <v>1785</v>
      </c>
      <c r="S1143" s="13" t="s">
        <v>1794</v>
      </c>
      <c r="T1143" s="17">
        <v>26414</v>
      </c>
      <c r="U1143" s="17">
        <v>39197</v>
      </c>
      <c r="V1143" s="17">
        <v>41754</v>
      </c>
      <c r="W1143" s="17" t="s">
        <v>1798</v>
      </c>
      <c r="X1143" s="17" t="s">
        <v>1997</v>
      </c>
      <c r="Y1143" s="13">
        <f t="shared" ca="1" si="102"/>
        <v>43415</v>
      </c>
      <c r="Z1143" s="13">
        <f t="shared" ca="1" si="103"/>
        <v>1133</v>
      </c>
      <c r="AA1143" s="30" t="str">
        <f t="shared" si="99"/>
        <v>Retail</v>
      </c>
    </row>
    <row r="1144" spans="1:27" ht="14.4" x14ac:dyDescent="0.3">
      <c r="A1144" s="13">
        <v>6144</v>
      </c>
      <c r="B1144" s="13">
        <v>6144</v>
      </c>
      <c r="C1144" s="1" t="s">
        <v>841</v>
      </c>
      <c r="D1144" s="13" t="s">
        <v>2032</v>
      </c>
      <c r="E1144" s="13" t="str">
        <f t="shared" si="100"/>
        <v>Jack.ughan@bnna.com</v>
      </c>
      <c r="F1144" s="13" t="s">
        <v>1667</v>
      </c>
      <c r="G1144" s="13" t="s">
        <v>1837</v>
      </c>
      <c r="H1144" s="13" t="s">
        <v>2039</v>
      </c>
      <c r="I1144" s="13" t="s">
        <v>1948</v>
      </c>
      <c r="J1144" s="13" t="s">
        <v>2033</v>
      </c>
      <c r="K1144" s="13" t="s">
        <v>1731</v>
      </c>
      <c r="L1144" s="13" t="s">
        <v>1804</v>
      </c>
      <c r="M1144" s="13" t="s">
        <v>1762</v>
      </c>
      <c r="N1144" s="13" t="s">
        <v>1787</v>
      </c>
      <c r="O1144" s="15" t="s">
        <v>1989</v>
      </c>
      <c r="P1144" s="15" t="s">
        <v>1790</v>
      </c>
      <c r="Q1144" s="12">
        <f t="shared" ca="1" si="106"/>
        <v>1</v>
      </c>
      <c r="R1144" s="13" t="s">
        <v>1797</v>
      </c>
      <c r="S1144" s="13" t="s">
        <v>1791</v>
      </c>
      <c r="T1144" s="17">
        <v>26698</v>
      </c>
      <c r="U1144" s="17">
        <v>41308</v>
      </c>
      <c r="V1144" s="17">
        <v>41673</v>
      </c>
      <c r="W1144" s="17" t="s">
        <v>1798</v>
      </c>
      <c r="X1144" s="17" t="s">
        <v>1994</v>
      </c>
      <c r="Y1144" s="13">
        <f t="shared" ca="1" si="102"/>
        <v>57546</v>
      </c>
      <c r="Z1144" s="13">
        <f t="shared" ca="1" si="103"/>
        <v>2389</v>
      </c>
      <c r="AA1144" s="30" t="str">
        <f t="shared" si="99"/>
        <v>Retail</v>
      </c>
    </row>
    <row r="1145" spans="1:27" ht="14.4" x14ac:dyDescent="0.3">
      <c r="A1145" s="13">
        <v>6145</v>
      </c>
      <c r="B1145" s="13">
        <v>6145</v>
      </c>
      <c r="C1145" s="13" t="s">
        <v>7</v>
      </c>
      <c r="D1145" s="13" t="s">
        <v>2032</v>
      </c>
      <c r="E1145" s="13" t="str">
        <f t="shared" si="100"/>
        <v>Baozhen.hen Wáng@bnna.com</v>
      </c>
      <c r="F1145" s="13" t="s">
        <v>1667</v>
      </c>
      <c r="G1145" s="13" t="s">
        <v>1837</v>
      </c>
      <c r="H1145" s="13" t="s">
        <v>2039</v>
      </c>
      <c r="I1145" s="13" t="s">
        <v>1948</v>
      </c>
      <c r="J1145" s="13" t="s">
        <v>2033</v>
      </c>
      <c r="K1145" s="20" t="s">
        <v>1731</v>
      </c>
      <c r="L1145" s="20" t="s">
        <v>1804</v>
      </c>
      <c r="M1145" s="20" t="s">
        <v>1762</v>
      </c>
      <c r="N1145" s="13" t="s">
        <v>1787</v>
      </c>
      <c r="O1145" s="15" t="s">
        <v>1989</v>
      </c>
      <c r="P1145" s="13" t="s">
        <v>1790</v>
      </c>
      <c r="Q1145" s="12">
        <f t="shared" ca="1" si="106"/>
        <v>3</v>
      </c>
      <c r="R1145" s="13" t="s">
        <v>1797</v>
      </c>
      <c r="S1145" s="13" t="s">
        <v>1794</v>
      </c>
      <c r="T1145" s="17">
        <v>25258</v>
      </c>
      <c r="U1145" s="17">
        <v>34389</v>
      </c>
      <c r="V1145" s="17">
        <v>41694</v>
      </c>
      <c r="W1145" s="17" t="s">
        <v>1798</v>
      </c>
      <c r="X1145" s="17" t="s">
        <v>1994</v>
      </c>
      <c r="Y1145" s="13">
        <f t="shared" ca="1" si="102"/>
        <v>38781</v>
      </c>
      <c r="Z1145" s="13">
        <f t="shared" ca="1" si="103"/>
        <v>7690</v>
      </c>
      <c r="AA1145" s="30" t="str">
        <f t="shared" si="99"/>
        <v>Retail</v>
      </c>
    </row>
    <row r="1146" spans="1:27" ht="14.4" x14ac:dyDescent="0.3">
      <c r="A1146" s="13">
        <v>6146</v>
      </c>
      <c r="B1146" s="13">
        <v>6146</v>
      </c>
      <c r="C1146" s="13" t="s">
        <v>265</v>
      </c>
      <c r="D1146" s="13" t="s">
        <v>2032</v>
      </c>
      <c r="E1146" s="13" t="str">
        <f t="shared" si="100"/>
        <v>Chelsea.ilkerson@bnna.com</v>
      </c>
      <c r="F1146" s="13" t="s">
        <v>1668</v>
      </c>
      <c r="G1146" s="20" t="s">
        <v>1837</v>
      </c>
      <c r="H1146" s="20" t="s">
        <v>2039</v>
      </c>
      <c r="I1146" s="13" t="s">
        <v>1948</v>
      </c>
      <c r="J1146" s="13" t="s">
        <v>2033</v>
      </c>
      <c r="K1146" s="13" t="s">
        <v>1731</v>
      </c>
      <c r="L1146" s="13" t="s">
        <v>1804</v>
      </c>
      <c r="M1146" s="13" t="s">
        <v>1762</v>
      </c>
      <c r="N1146" s="13" t="s">
        <v>1787</v>
      </c>
      <c r="O1146" s="15" t="s">
        <v>1989</v>
      </c>
      <c r="P1146" s="15" t="s">
        <v>1790</v>
      </c>
      <c r="Q1146" s="12">
        <f t="shared" ca="1" si="106"/>
        <v>3</v>
      </c>
      <c r="R1146" s="13" t="s">
        <v>1785</v>
      </c>
      <c r="S1146" s="13" t="s">
        <v>1795</v>
      </c>
      <c r="T1146" s="17">
        <v>20474</v>
      </c>
      <c r="U1146" s="17">
        <v>30336</v>
      </c>
      <c r="V1146" s="17">
        <v>41659</v>
      </c>
      <c r="W1146" s="17" t="s">
        <v>1798</v>
      </c>
      <c r="X1146" s="17" t="s">
        <v>1991</v>
      </c>
      <c r="Y1146" s="13">
        <f t="shared" ca="1" si="102"/>
        <v>30922</v>
      </c>
      <c r="Z1146" s="13">
        <f t="shared" ca="1" si="103"/>
        <v>2413</v>
      </c>
      <c r="AA1146" s="30" t="str">
        <f t="shared" si="99"/>
        <v>Retail</v>
      </c>
    </row>
    <row r="1147" spans="1:27" ht="14.4" x14ac:dyDescent="0.3">
      <c r="A1147" s="13">
        <v>6147</v>
      </c>
      <c r="B1147" s="13">
        <v>6147</v>
      </c>
      <c r="C1147" s="13" t="s">
        <v>12</v>
      </c>
      <c r="D1147" s="13" t="s">
        <v>2032</v>
      </c>
      <c r="E1147" s="13" t="str">
        <f t="shared" si="100"/>
        <v>Chang-ho.ng-ho Kim@bnna.com</v>
      </c>
      <c r="F1147" s="13" t="s">
        <v>1667</v>
      </c>
      <c r="G1147" s="13" t="s">
        <v>1837</v>
      </c>
      <c r="H1147" s="13" t="s">
        <v>2039</v>
      </c>
      <c r="I1147" s="13" t="s">
        <v>1948</v>
      </c>
      <c r="J1147" s="13" t="s">
        <v>2033</v>
      </c>
      <c r="K1147" s="13" t="s">
        <v>1731</v>
      </c>
      <c r="L1147" s="13" t="s">
        <v>1804</v>
      </c>
      <c r="M1147" s="13" t="s">
        <v>1762</v>
      </c>
      <c r="N1147" s="13" t="s">
        <v>1787</v>
      </c>
      <c r="O1147" s="15" t="s">
        <v>1989</v>
      </c>
      <c r="P1147" s="13" t="s">
        <v>1790</v>
      </c>
      <c r="Q1147" s="12">
        <f t="shared" ca="1" si="106"/>
        <v>1</v>
      </c>
      <c r="R1147" s="13" t="s">
        <v>1797</v>
      </c>
      <c r="S1147" s="13" t="s">
        <v>1792</v>
      </c>
      <c r="T1147" s="17">
        <v>21078</v>
      </c>
      <c r="U1147" s="17">
        <v>28018</v>
      </c>
      <c r="V1147" s="17">
        <v>41897</v>
      </c>
      <c r="W1147" s="17" t="s">
        <v>1798</v>
      </c>
      <c r="X1147" s="17" t="s">
        <v>1991</v>
      </c>
      <c r="Y1147" s="13">
        <f t="shared" ca="1" si="102"/>
        <v>40431</v>
      </c>
      <c r="Z1147" s="13">
        <f t="shared" ca="1" si="103"/>
        <v>4435</v>
      </c>
      <c r="AA1147" s="30" t="str">
        <f t="shared" si="99"/>
        <v>Retail</v>
      </c>
    </row>
    <row r="1148" spans="1:27" ht="14.4" x14ac:dyDescent="0.3">
      <c r="A1148" s="13">
        <v>6148</v>
      </c>
      <c r="B1148" s="13">
        <v>6148</v>
      </c>
      <c r="C1148" s="13" t="s">
        <v>7</v>
      </c>
      <c r="D1148" s="13" t="s">
        <v>2032</v>
      </c>
      <c r="E1148" s="13" t="str">
        <f t="shared" si="100"/>
        <v>Baozhen.hen Wáng@bnna.com</v>
      </c>
      <c r="F1148" s="13" t="s">
        <v>1667</v>
      </c>
      <c r="G1148" s="13" t="s">
        <v>1837</v>
      </c>
      <c r="H1148" s="13" t="s">
        <v>2039</v>
      </c>
      <c r="I1148" s="13" t="s">
        <v>1946</v>
      </c>
      <c r="J1148" s="13" t="s">
        <v>2033</v>
      </c>
      <c r="K1148" s="13" t="s">
        <v>1731</v>
      </c>
      <c r="L1148" s="13" t="s">
        <v>1804</v>
      </c>
      <c r="M1148" s="13" t="s">
        <v>1762</v>
      </c>
      <c r="N1148" s="13" t="s">
        <v>1786</v>
      </c>
      <c r="O1148" s="15" t="s">
        <v>1798</v>
      </c>
      <c r="P1148" s="15" t="s">
        <v>1784</v>
      </c>
      <c r="Q1148" s="12">
        <v>7</v>
      </c>
      <c r="R1148" s="13" t="s">
        <v>1797</v>
      </c>
      <c r="S1148" s="13" t="s">
        <v>1794</v>
      </c>
      <c r="T1148" s="17">
        <v>19037</v>
      </c>
      <c r="U1148" s="17">
        <v>35839</v>
      </c>
      <c r="V1148" s="17">
        <v>41683</v>
      </c>
      <c r="W1148" s="17" t="s">
        <v>1798</v>
      </c>
      <c r="X1148" s="17" t="s">
        <v>1991</v>
      </c>
      <c r="Y1148" s="13">
        <f ca="1">RANDBETWEEN(75000,150000)</f>
        <v>129806</v>
      </c>
      <c r="Z1148" s="13">
        <f ca="1">RANDBETWEEN(25000,75000)</f>
        <v>30353</v>
      </c>
      <c r="AA1148" s="30" t="str">
        <f t="shared" si="99"/>
        <v>Retail</v>
      </c>
    </row>
    <row r="1149" spans="1:27" ht="14.4" x14ac:dyDescent="0.3">
      <c r="A1149" s="13">
        <v>6149</v>
      </c>
      <c r="B1149" s="13">
        <v>6149</v>
      </c>
      <c r="C1149" s="1" t="s">
        <v>1356</v>
      </c>
      <c r="D1149" s="13" t="s">
        <v>2032</v>
      </c>
      <c r="E1149" s="13" t="str">
        <f t="shared" si="100"/>
        <v>Francis.s Ashley@bnna.com</v>
      </c>
      <c r="F1149" s="13" t="s">
        <v>1667</v>
      </c>
      <c r="G1149" s="13" t="s">
        <v>1837</v>
      </c>
      <c r="H1149" s="13" t="s">
        <v>2039</v>
      </c>
      <c r="I1149" s="13" t="s">
        <v>1947</v>
      </c>
      <c r="J1149" s="13" t="s">
        <v>2033</v>
      </c>
      <c r="K1149" s="20" t="s">
        <v>1731</v>
      </c>
      <c r="L1149" s="20" t="s">
        <v>1838</v>
      </c>
      <c r="M1149" s="20" t="s">
        <v>1839</v>
      </c>
      <c r="N1149" s="13" t="s">
        <v>1788</v>
      </c>
      <c r="O1149" s="15" t="s">
        <v>1798</v>
      </c>
      <c r="P1149" s="13" t="s">
        <v>1790</v>
      </c>
      <c r="Q1149" s="12">
        <f ca="1">RANDBETWEEN(4,7)</f>
        <v>6</v>
      </c>
      <c r="R1149" s="13" t="s">
        <v>1797</v>
      </c>
      <c r="S1149" s="13" t="s">
        <v>1793</v>
      </c>
      <c r="T1149" s="17">
        <v>25705</v>
      </c>
      <c r="U1149" s="17">
        <v>35932</v>
      </c>
      <c r="V1149" s="17">
        <v>41776</v>
      </c>
      <c r="W1149" s="17" t="s">
        <v>1798</v>
      </c>
      <c r="X1149" s="17" t="s">
        <v>1994</v>
      </c>
      <c r="Y1149" s="13">
        <f t="shared" ref="Y1149:Y1196" ca="1" si="107">RANDBETWEEN(30000,60000)</f>
        <v>45668</v>
      </c>
      <c r="Z1149" s="13">
        <f t="shared" ref="Z1149:Z1196" ca="1" si="108">RANDBETWEEN(0,10000)</f>
        <v>4755</v>
      </c>
      <c r="AA1149" s="30" t="str">
        <f t="shared" si="99"/>
        <v>Retail</v>
      </c>
    </row>
    <row r="1150" spans="1:27" ht="14.4" x14ac:dyDescent="0.3">
      <c r="A1150" s="13">
        <v>6150</v>
      </c>
      <c r="B1150" s="13">
        <v>6150</v>
      </c>
      <c r="C1150" s="1" t="s">
        <v>861</v>
      </c>
      <c r="D1150" s="13" t="s">
        <v>2032</v>
      </c>
      <c r="E1150" s="13" t="str">
        <f t="shared" si="100"/>
        <v>Joshua.ngleton@bnna.com</v>
      </c>
      <c r="F1150" s="13" t="s">
        <v>1667</v>
      </c>
      <c r="G1150" s="13" t="s">
        <v>1837</v>
      </c>
      <c r="H1150" s="13" t="s">
        <v>2039</v>
      </c>
      <c r="I1150" s="13" t="s">
        <v>1948</v>
      </c>
      <c r="J1150" s="13" t="s">
        <v>2033</v>
      </c>
      <c r="K1150" s="13" t="s">
        <v>1731</v>
      </c>
      <c r="L1150" s="13" t="s">
        <v>1838</v>
      </c>
      <c r="M1150" s="13" t="s">
        <v>1839</v>
      </c>
      <c r="N1150" s="13" t="s">
        <v>1787</v>
      </c>
      <c r="O1150" s="15" t="s">
        <v>1989</v>
      </c>
      <c r="P1150" s="13" t="s">
        <v>1784</v>
      </c>
      <c r="Q1150" s="12">
        <f t="shared" ref="Q1150:Q1156" ca="1" si="109">RANDBETWEEN(1,3)</f>
        <v>2</v>
      </c>
      <c r="R1150" s="13" t="s">
        <v>1797</v>
      </c>
      <c r="S1150" s="13" t="s">
        <v>1791</v>
      </c>
      <c r="T1150" s="17">
        <v>22465</v>
      </c>
      <c r="U1150" s="17">
        <v>33057</v>
      </c>
      <c r="V1150" s="17">
        <v>41823</v>
      </c>
      <c r="W1150" s="17" t="s">
        <v>1798</v>
      </c>
      <c r="X1150" s="17" t="s">
        <v>1994</v>
      </c>
      <c r="Y1150" s="13">
        <f t="shared" ca="1" si="107"/>
        <v>53222</v>
      </c>
      <c r="Z1150" s="13">
        <f t="shared" ca="1" si="108"/>
        <v>3235</v>
      </c>
      <c r="AA1150" s="30" t="str">
        <f t="shared" si="99"/>
        <v>Retail</v>
      </c>
    </row>
    <row r="1151" spans="1:27" ht="14.4" x14ac:dyDescent="0.3">
      <c r="A1151" s="13">
        <v>6151</v>
      </c>
      <c r="B1151" s="13">
        <v>6151</v>
      </c>
      <c r="C1151" s="13" t="s">
        <v>414</v>
      </c>
      <c r="D1151" s="13" t="s">
        <v>2032</v>
      </c>
      <c r="E1151" s="13" t="str">
        <f t="shared" si="100"/>
        <v>Felix.ebauer@bnna.com</v>
      </c>
      <c r="F1151" s="13" t="s">
        <v>1667</v>
      </c>
      <c r="G1151" s="13" t="s">
        <v>1837</v>
      </c>
      <c r="H1151" s="13" t="s">
        <v>2039</v>
      </c>
      <c r="I1151" s="13" t="s">
        <v>1948</v>
      </c>
      <c r="J1151" s="13" t="s">
        <v>2033</v>
      </c>
      <c r="K1151" s="13" t="s">
        <v>1731</v>
      </c>
      <c r="L1151" s="13" t="s">
        <v>1838</v>
      </c>
      <c r="M1151" s="13" t="s">
        <v>1839</v>
      </c>
      <c r="N1151" s="13" t="s">
        <v>1787</v>
      </c>
      <c r="O1151" s="15" t="s">
        <v>1989</v>
      </c>
      <c r="P1151" s="13" t="s">
        <v>1784</v>
      </c>
      <c r="Q1151" s="12">
        <f t="shared" ca="1" si="109"/>
        <v>3</v>
      </c>
      <c r="R1151" s="13" t="s">
        <v>1799</v>
      </c>
      <c r="S1151" s="13" t="s">
        <v>1796</v>
      </c>
      <c r="T1151" s="17">
        <v>21560</v>
      </c>
      <c r="U1151" s="17">
        <v>37266</v>
      </c>
      <c r="V1151" s="17">
        <v>41649</v>
      </c>
      <c r="W1151" s="17" t="s">
        <v>1798</v>
      </c>
      <c r="X1151" s="17" t="s">
        <v>1994</v>
      </c>
      <c r="Y1151" s="13">
        <f t="shared" ca="1" si="107"/>
        <v>46091</v>
      </c>
      <c r="Z1151" s="13">
        <f t="shared" ca="1" si="108"/>
        <v>3325</v>
      </c>
      <c r="AA1151" s="30" t="str">
        <f t="shared" si="99"/>
        <v>Retail</v>
      </c>
    </row>
    <row r="1152" spans="1:27" ht="14.4" x14ac:dyDescent="0.3">
      <c r="A1152" s="13">
        <v>6152</v>
      </c>
      <c r="B1152" s="13">
        <v>6152</v>
      </c>
      <c r="C1152" s="1" t="s">
        <v>1525</v>
      </c>
      <c r="D1152" s="13" t="s">
        <v>2032</v>
      </c>
      <c r="E1152" s="13" t="str">
        <f t="shared" si="100"/>
        <v>Marshall. Caldwell@bnna.com</v>
      </c>
      <c r="F1152" s="13" t="s">
        <v>1667</v>
      </c>
      <c r="G1152" s="13" t="s">
        <v>1837</v>
      </c>
      <c r="H1152" s="13" t="s">
        <v>2039</v>
      </c>
      <c r="I1152" s="13" t="s">
        <v>1948</v>
      </c>
      <c r="J1152" s="13" t="s">
        <v>2033</v>
      </c>
      <c r="K1152" s="13" t="s">
        <v>1731</v>
      </c>
      <c r="L1152" s="13" t="s">
        <v>1838</v>
      </c>
      <c r="M1152" s="13" t="s">
        <v>1839</v>
      </c>
      <c r="N1152" s="13" t="s">
        <v>1787</v>
      </c>
      <c r="O1152" s="15" t="s">
        <v>1989</v>
      </c>
      <c r="P1152" s="15" t="s">
        <v>1790</v>
      </c>
      <c r="Q1152" s="12">
        <f t="shared" ca="1" si="109"/>
        <v>1</v>
      </c>
      <c r="R1152" s="13" t="s">
        <v>1797</v>
      </c>
      <c r="S1152" s="13" t="s">
        <v>1793</v>
      </c>
      <c r="T1152" s="17">
        <v>20193</v>
      </c>
      <c r="U1152" s="17">
        <v>31516</v>
      </c>
      <c r="V1152" s="17">
        <v>41743</v>
      </c>
      <c r="W1152" s="17" t="s">
        <v>1798</v>
      </c>
      <c r="X1152" s="17" t="s">
        <v>1991</v>
      </c>
      <c r="Y1152" s="13">
        <f t="shared" ca="1" si="107"/>
        <v>55453</v>
      </c>
      <c r="Z1152" s="13">
        <f t="shared" ca="1" si="108"/>
        <v>3792</v>
      </c>
      <c r="AA1152" s="30" t="str">
        <f t="shared" si="99"/>
        <v>Retail</v>
      </c>
    </row>
    <row r="1153" spans="1:27" ht="14.4" x14ac:dyDescent="0.3">
      <c r="A1153" s="13">
        <v>6153</v>
      </c>
      <c r="B1153" s="13">
        <v>6153</v>
      </c>
      <c r="C1153" s="13" t="s">
        <v>1183</v>
      </c>
      <c r="D1153" s="13" t="s">
        <v>2032</v>
      </c>
      <c r="E1153" s="13" t="str">
        <f t="shared" si="100"/>
        <v>Amanda.da Berg@bnna.com</v>
      </c>
      <c r="F1153" s="13" t="s">
        <v>1668</v>
      </c>
      <c r="G1153" s="13" t="s">
        <v>1837</v>
      </c>
      <c r="H1153" s="13" t="s">
        <v>2039</v>
      </c>
      <c r="I1153" s="13" t="s">
        <v>1948</v>
      </c>
      <c r="J1153" s="13" t="s">
        <v>2033</v>
      </c>
      <c r="K1153" s="13" t="s">
        <v>1731</v>
      </c>
      <c r="L1153" s="13" t="s">
        <v>1838</v>
      </c>
      <c r="M1153" s="13" t="s">
        <v>1839</v>
      </c>
      <c r="N1153" s="13" t="s">
        <v>1787</v>
      </c>
      <c r="O1153" s="15" t="s">
        <v>1989</v>
      </c>
      <c r="P1153" s="13" t="s">
        <v>1784</v>
      </c>
      <c r="Q1153" s="12">
        <f t="shared" ca="1" si="109"/>
        <v>3</v>
      </c>
      <c r="R1153" s="13" t="s">
        <v>1785</v>
      </c>
      <c r="S1153" s="13" t="s">
        <v>1795</v>
      </c>
      <c r="T1153" s="17">
        <v>28951</v>
      </c>
      <c r="U1153" s="17">
        <v>41370</v>
      </c>
      <c r="V1153" s="17">
        <v>41735</v>
      </c>
      <c r="W1153" s="17" t="s">
        <v>1798</v>
      </c>
      <c r="X1153" s="17" t="s">
        <v>1996</v>
      </c>
      <c r="Y1153" s="13">
        <f t="shared" ca="1" si="107"/>
        <v>57083</v>
      </c>
      <c r="Z1153" s="13">
        <f t="shared" ca="1" si="108"/>
        <v>1581</v>
      </c>
      <c r="AA1153" s="30" t="str">
        <f t="shared" si="99"/>
        <v>Retail</v>
      </c>
    </row>
    <row r="1154" spans="1:27" ht="14.4" x14ac:dyDescent="0.3">
      <c r="A1154" s="13">
        <v>6154</v>
      </c>
      <c r="B1154" s="13">
        <v>6154</v>
      </c>
      <c r="C1154" s="1" t="s">
        <v>1320</v>
      </c>
      <c r="D1154" s="13" t="s">
        <v>2032</v>
      </c>
      <c r="E1154" s="13" t="str">
        <f t="shared" si="100"/>
        <v>Brent.t Pena@bnna.com</v>
      </c>
      <c r="F1154" s="13" t="s">
        <v>1667</v>
      </c>
      <c r="G1154" s="13" t="s">
        <v>1837</v>
      </c>
      <c r="H1154" s="13" t="s">
        <v>2039</v>
      </c>
      <c r="I1154" s="13" t="s">
        <v>1948</v>
      </c>
      <c r="J1154" s="13" t="s">
        <v>2033</v>
      </c>
      <c r="K1154" s="13" t="s">
        <v>1731</v>
      </c>
      <c r="L1154" s="13" t="s">
        <v>1838</v>
      </c>
      <c r="M1154" s="13" t="s">
        <v>1839</v>
      </c>
      <c r="N1154" s="13" t="s">
        <v>1787</v>
      </c>
      <c r="O1154" s="15" t="s">
        <v>1989</v>
      </c>
      <c r="P1154" s="13" t="s">
        <v>1790</v>
      </c>
      <c r="Q1154" s="12">
        <f t="shared" ca="1" si="109"/>
        <v>1</v>
      </c>
      <c r="R1154" s="13" t="s">
        <v>1797</v>
      </c>
      <c r="S1154" s="13" t="s">
        <v>1795</v>
      </c>
      <c r="T1154" s="17">
        <v>19193</v>
      </c>
      <c r="U1154" s="17">
        <v>29420</v>
      </c>
      <c r="V1154" s="17">
        <v>41838</v>
      </c>
      <c r="W1154" s="17" t="s">
        <v>1798</v>
      </c>
      <c r="X1154" s="17" t="s">
        <v>1997</v>
      </c>
      <c r="Y1154" s="13">
        <f t="shared" ca="1" si="107"/>
        <v>34847</v>
      </c>
      <c r="Z1154" s="13">
        <f t="shared" ca="1" si="108"/>
        <v>1675</v>
      </c>
      <c r="AA1154" s="30" t="str">
        <f t="shared" si="99"/>
        <v>Retail</v>
      </c>
    </row>
    <row r="1155" spans="1:27" ht="14.4" x14ac:dyDescent="0.3">
      <c r="A1155" s="13">
        <v>6155</v>
      </c>
      <c r="B1155" s="13">
        <v>6155</v>
      </c>
      <c r="C1155" s="1" t="s">
        <v>941</v>
      </c>
      <c r="D1155" s="13" t="s">
        <v>2032</v>
      </c>
      <c r="E1155" s="13" t="str">
        <f t="shared" si="100"/>
        <v>Christian.ian Baxter@bnna.com</v>
      </c>
      <c r="F1155" s="13" t="s">
        <v>1667</v>
      </c>
      <c r="G1155" s="13" t="s">
        <v>1837</v>
      </c>
      <c r="H1155" s="13" t="s">
        <v>2039</v>
      </c>
      <c r="I1155" s="13" t="s">
        <v>1948</v>
      </c>
      <c r="J1155" s="13" t="s">
        <v>2033</v>
      </c>
      <c r="K1155" s="13" t="s">
        <v>1731</v>
      </c>
      <c r="L1155" s="13" t="s">
        <v>1838</v>
      </c>
      <c r="M1155" s="13" t="s">
        <v>1839</v>
      </c>
      <c r="N1155" s="13" t="s">
        <v>1787</v>
      </c>
      <c r="O1155" s="15" t="s">
        <v>1989</v>
      </c>
      <c r="P1155" s="15" t="s">
        <v>1790</v>
      </c>
      <c r="Q1155" s="12">
        <f t="shared" ca="1" si="109"/>
        <v>1</v>
      </c>
      <c r="R1155" s="13" t="s">
        <v>1797</v>
      </c>
      <c r="S1155" s="13" t="s">
        <v>1795</v>
      </c>
      <c r="T1155" s="17">
        <v>26802</v>
      </c>
      <c r="U1155" s="17">
        <v>41412</v>
      </c>
      <c r="V1155" s="17">
        <v>41777</v>
      </c>
      <c r="W1155" s="17" t="s">
        <v>1798</v>
      </c>
      <c r="X1155" s="17" t="s">
        <v>1997</v>
      </c>
      <c r="Y1155" s="13">
        <f t="shared" ca="1" si="107"/>
        <v>30991</v>
      </c>
      <c r="Z1155" s="13">
        <f t="shared" ca="1" si="108"/>
        <v>7345</v>
      </c>
      <c r="AA1155" s="30" t="str">
        <f t="shared" ref="AA1155:AA1218" si="110">G1155</f>
        <v>Retail</v>
      </c>
    </row>
    <row r="1156" spans="1:27" ht="14.4" x14ac:dyDescent="0.3">
      <c r="A1156" s="13">
        <v>6156</v>
      </c>
      <c r="B1156" s="13">
        <v>6156</v>
      </c>
      <c r="C1156" s="1" t="s">
        <v>1489</v>
      </c>
      <c r="D1156" s="13" t="s">
        <v>2032</v>
      </c>
      <c r="E1156" s="13" t="str">
        <f t="shared" ref="E1156:E1219" si="111">LEFT(C1156,FIND(" ",C1156)-1)&amp;"."&amp;RIGHT(C1156,FIND(" ",C1156))&amp;"@bnna.com"</f>
        <v>Clarke.Buckley@bnna.com</v>
      </c>
      <c r="F1156" s="13" t="s">
        <v>1667</v>
      </c>
      <c r="G1156" s="13" t="s">
        <v>1837</v>
      </c>
      <c r="H1156" s="13" t="s">
        <v>2039</v>
      </c>
      <c r="I1156" s="13" t="s">
        <v>1948</v>
      </c>
      <c r="J1156" s="13" t="s">
        <v>2033</v>
      </c>
      <c r="K1156" s="13" t="s">
        <v>1731</v>
      </c>
      <c r="L1156" s="13" t="s">
        <v>1838</v>
      </c>
      <c r="M1156" s="13" t="s">
        <v>1839</v>
      </c>
      <c r="N1156" s="13" t="s">
        <v>1787</v>
      </c>
      <c r="O1156" s="15" t="s">
        <v>1989</v>
      </c>
      <c r="P1156" s="13" t="s">
        <v>1790</v>
      </c>
      <c r="Q1156" s="12">
        <f t="shared" ca="1" si="109"/>
        <v>1</v>
      </c>
      <c r="R1156" s="13" t="s">
        <v>1785</v>
      </c>
      <c r="S1156" s="13" t="s">
        <v>1795</v>
      </c>
      <c r="T1156" s="17">
        <v>28768</v>
      </c>
      <c r="U1156" s="17">
        <v>39360</v>
      </c>
      <c r="V1156" s="17">
        <v>41917</v>
      </c>
      <c r="W1156" s="17" t="s">
        <v>1798</v>
      </c>
      <c r="X1156" s="17" t="s">
        <v>1997</v>
      </c>
      <c r="Y1156" s="13">
        <f t="shared" ca="1" si="107"/>
        <v>35902</v>
      </c>
      <c r="Z1156" s="13">
        <f t="shared" ca="1" si="108"/>
        <v>8477</v>
      </c>
      <c r="AA1156" s="30" t="str">
        <f t="shared" si="110"/>
        <v>Retail</v>
      </c>
    </row>
    <row r="1157" spans="1:27" ht="14.4" x14ac:dyDescent="0.3">
      <c r="A1157" s="13">
        <v>6157</v>
      </c>
      <c r="B1157" s="13">
        <v>6157</v>
      </c>
      <c r="C1157" s="13" t="s">
        <v>217</v>
      </c>
      <c r="D1157" s="13" t="s">
        <v>2032</v>
      </c>
      <c r="E1157" s="13" t="str">
        <f t="shared" si="111"/>
        <v>Bart.Scott@bnna.com</v>
      </c>
      <c r="F1157" s="13" t="s">
        <v>1667</v>
      </c>
      <c r="G1157" s="13" t="s">
        <v>1837</v>
      </c>
      <c r="H1157" s="13" t="s">
        <v>2039</v>
      </c>
      <c r="I1157" s="13" t="s">
        <v>1947</v>
      </c>
      <c r="J1157" s="13" t="s">
        <v>2033</v>
      </c>
      <c r="K1157" s="13" t="s">
        <v>1731</v>
      </c>
      <c r="L1157" s="13" t="s">
        <v>1804</v>
      </c>
      <c r="M1157" s="13" t="s">
        <v>1938</v>
      </c>
      <c r="N1157" s="13" t="s">
        <v>1788</v>
      </c>
      <c r="O1157" s="15" t="s">
        <v>1798</v>
      </c>
      <c r="P1157" s="13" t="s">
        <v>1784</v>
      </c>
      <c r="Q1157" s="12">
        <f ca="1">RANDBETWEEN(4,7)</f>
        <v>6</v>
      </c>
      <c r="R1157" s="13" t="s">
        <v>1797</v>
      </c>
      <c r="S1157" s="13" t="s">
        <v>1792</v>
      </c>
      <c r="T1157" s="17">
        <v>24110</v>
      </c>
      <c r="U1157" s="17">
        <v>41277</v>
      </c>
      <c r="V1157" s="17">
        <v>41642</v>
      </c>
      <c r="W1157" s="17" t="s">
        <v>1798</v>
      </c>
      <c r="X1157" s="17" t="s">
        <v>1994</v>
      </c>
      <c r="Y1157" s="13">
        <f t="shared" ca="1" si="107"/>
        <v>54824</v>
      </c>
      <c r="Z1157" s="13">
        <f t="shared" ca="1" si="108"/>
        <v>6453</v>
      </c>
      <c r="AA1157" s="30" t="str">
        <f t="shared" si="110"/>
        <v>Retail</v>
      </c>
    </row>
    <row r="1158" spans="1:27" ht="14.4" x14ac:dyDescent="0.3">
      <c r="A1158" s="13">
        <v>6158</v>
      </c>
      <c r="B1158" s="13">
        <v>6158</v>
      </c>
      <c r="C1158" s="13" t="s">
        <v>738</v>
      </c>
      <c r="D1158" s="13" t="s">
        <v>2032</v>
      </c>
      <c r="E1158" s="13" t="str">
        <f t="shared" si="111"/>
        <v>Wilbur.Baldock@bnna.com</v>
      </c>
      <c r="F1158" s="13" t="s">
        <v>1668</v>
      </c>
      <c r="G1158" s="13" t="s">
        <v>1837</v>
      </c>
      <c r="H1158" s="13" t="s">
        <v>2039</v>
      </c>
      <c r="I1158" s="13" t="s">
        <v>1948</v>
      </c>
      <c r="J1158" s="13" t="s">
        <v>2033</v>
      </c>
      <c r="K1158" s="13" t="s">
        <v>1731</v>
      </c>
      <c r="L1158" s="20" t="s">
        <v>1804</v>
      </c>
      <c r="M1158" s="13" t="s">
        <v>1938</v>
      </c>
      <c r="N1158" s="13" t="s">
        <v>1787</v>
      </c>
      <c r="O1158" s="15" t="s">
        <v>1989</v>
      </c>
      <c r="P1158" s="13" t="s">
        <v>1790</v>
      </c>
      <c r="Q1158" s="12">
        <f ca="1">RANDBETWEEN(1,3)</f>
        <v>1</v>
      </c>
      <c r="R1158" s="13" t="s">
        <v>1797</v>
      </c>
      <c r="S1158" s="13" t="s">
        <v>1795</v>
      </c>
      <c r="T1158" s="17">
        <v>25551</v>
      </c>
      <c r="U1158" s="17">
        <v>39796</v>
      </c>
      <c r="V1158" s="17">
        <v>41987</v>
      </c>
      <c r="W1158" s="17" t="s">
        <v>1798</v>
      </c>
      <c r="X1158" s="17" t="s">
        <v>1994</v>
      </c>
      <c r="Y1158" s="13">
        <f t="shared" ca="1" si="107"/>
        <v>55540</v>
      </c>
      <c r="Z1158" s="13">
        <f t="shared" ca="1" si="108"/>
        <v>993</v>
      </c>
      <c r="AA1158" s="30" t="str">
        <f t="shared" si="110"/>
        <v>Retail</v>
      </c>
    </row>
    <row r="1159" spans="1:27" ht="14.4" x14ac:dyDescent="0.3">
      <c r="A1159" s="13">
        <v>6159</v>
      </c>
      <c r="B1159" s="13">
        <v>6159</v>
      </c>
      <c r="C1159" s="1" t="s">
        <v>790</v>
      </c>
      <c r="D1159" s="13" t="s">
        <v>2032</v>
      </c>
      <c r="E1159" s="13" t="str">
        <f t="shared" si="111"/>
        <v>Flynn.llahan@bnna.com</v>
      </c>
      <c r="F1159" s="13" t="s">
        <v>1667</v>
      </c>
      <c r="G1159" s="13" t="s">
        <v>1837</v>
      </c>
      <c r="H1159" s="13" t="s">
        <v>2039</v>
      </c>
      <c r="I1159" s="13" t="s">
        <v>1948</v>
      </c>
      <c r="J1159" s="13" t="s">
        <v>2033</v>
      </c>
      <c r="K1159" s="20" t="s">
        <v>1731</v>
      </c>
      <c r="L1159" s="20" t="s">
        <v>1804</v>
      </c>
      <c r="M1159" s="20" t="s">
        <v>1938</v>
      </c>
      <c r="N1159" s="13" t="s">
        <v>1787</v>
      </c>
      <c r="O1159" s="15" t="s">
        <v>1989</v>
      </c>
      <c r="P1159" s="15" t="s">
        <v>1790</v>
      </c>
      <c r="Q1159" s="12">
        <f ca="1">RANDBETWEEN(1,3)</f>
        <v>2</v>
      </c>
      <c r="R1159" s="13" t="s">
        <v>1797</v>
      </c>
      <c r="S1159" s="13" t="s">
        <v>1795</v>
      </c>
      <c r="T1159" s="17">
        <v>32163</v>
      </c>
      <c r="U1159" s="17">
        <v>39834</v>
      </c>
      <c r="V1159" s="17">
        <v>41660</v>
      </c>
      <c r="W1159" s="17" t="s">
        <v>1798</v>
      </c>
      <c r="X1159" s="17" t="s">
        <v>1994</v>
      </c>
      <c r="Y1159" s="13">
        <f t="shared" ca="1" si="107"/>
        <v>53299</v>
      </c>
      <c r="Z1159" s="13">
        <f t="shared" ca="1" si="108"/>
        <v>3418</v>
      </c>
      <c r="AA1159" s="30" t="str">
        <f t="shared" si="110"/>
        <v>Retail</v>
      </c>
    </row>
    <row r="1160" spans="1:27" ht="14.4" x14ac:dyDescent="0.3">
      <c r="A1160" s="13">
        <v>6160</v>
      </c>
      <c r="B1160" s="13">
        <v>6160</v>
      </c>
      <c r="C1160" s="13" t="s">
        <v>1231</v>
      </c>
      <c r="D1160" s="13" t="s">
        <v>2032</v>
      </c>
      <c r="E1160" s="13" t="str">
        <f t="shared" si="111"/>
        <v>Hyacinth.th Barker@bnna.com</v>
      </c>
      <c r="F1160" s="13" t="s">
        <v>1668</v>
      </c>
      <c r="G1160" s="13" t="s">
        <v>1837</v>
      </c>
      <c r="H1160" s="13" t="s">
        <v>2039</v>
      </c>
      <c r="I1160" s="13" t="s">
        <v>1948</v>
      </c>
      <c r="J1160" s="13" t="s">
        <v>2033</v>
      </c>
      <c r="K1160" s="13" t="s">
        <v>1731</v>
      </c>
      <c r="L1160" s="13" t="s">
        <v>1804</v>
      </c>
      <c r="M1160" s="13" t="s">
        <v>1938</v>
      </c>
      <c r="N1160" s="13" t="s">
        <v>1787</v>
      </c>
      <c r="O1160" s="15" t="s">
        <v>1989</v>
      </c>
      <c r="P1160" s="13" t="s">
        <v>1790</v>
      </c>
      <c r="Q1160" s="12">
        <f ca="1">RANDBETWEEN(1,3)</f>
        <v>2</v>
      </c>
      <c r="R1160" s="13" t="s">
        <v>1797</v>
      </c>
      <c r="S1160" s="13" t="s">
        <v>1792</v>
      </c>
      <c r="T1160" s="17">
        <v>19908</v>
      </c>
      <c r="U1160" s="17">
        <v>30135</v>
      </c>
      <c r="V1160" s="17">
        <v>41823</v>
      </c>
      <c r="W1160" s="17" t="s">
        <v>1989</v>
      </c>
      <c r="X1160" s="17" t="s">
        <v>1991</v>
      </c>
      <c r="Y1160" s="13">
        <f t="shared" ca="1" si="107"/>
        <v>33093</v>
      </c>
      <c r="Z1160" s="13">
        <f t="shared" ca="1" si="108"/>
        <v>8252</v>
      </c>
      <c r="AA1160" s="30" t="str">
        <f t="shared" si="110"/>
        <v>Retail</v>
      </c>
    </row>
    <row r="1161" spans="1:27" ht="14.4" x14ac:dyDescent="0.3">
      <c r="A1161" s="13">
        <v>6161</v>
      </c>
      <c r="B1161" s="13">
        <v>6161</v>
      </c>
      <c r="C1161" s="1" t="s">
        <v>1119</v>
      </c>
      <c r="D1161" s="13" t="s">
        <v>2032</v>
      </c>
      <c r="E1161" s="13" t="str">
        <f t="shared" si="111"/>
        <v>Colton.n Walls@bnna.com</v>
      </c>
      <c r="F1161" s="13" t="s">
        <v>1667</v>
      </c>
      <c r="G1161" s="13" t="s">
        <v>1837</v>
      </c>
      <c r="H1161" s="13" t="s">
        <v>2039</v>
      </c>
      <c r="I1161" s="13" t="s">
        <v>1948</v>
      </c>
      <c r="J1161" s="13" t="s">
        <v>2033</v>
      </c>
      <c r="K1161" s="13" t="s">
        <v>1731</v>
      </c>
      <c r="L1161" s="13" t="s">
        <v>1804</v>
      </c>
      <c r="M1161" s="13" t="s">
        <v>1938</v>
      </c>
      <c r="N1161" s="13" t="s">
        <v>1787</v>
      </c>
      <c r="O1161" s="15" t="s">
        <v>1989</v>
      </c>
      <c r="P1161" s="15" t="s">
        <v>1790</v>
      </c>
      <c r="Q1161" s="12">
        <f ca="1">RANDBETWEEN(1,3)</f>
        <v>1</v>
      </c>
      <c r="R1161" s="13" t="s">
        <v>1799</v>
      </c>
      <c r="S1161" s="13" t="s">
        <v>1793</v>
      </c>
      <c r="T1161" s="17">
        <v>32346</v>
      </c>
      <c r="U1161" s="17">
        <v>40746</v>
      </c>
      <c r="V1161" s="17">
        <v>41842</v>
      </c>
      <c r="W1161" s="17" t="s">
        <v>1798</v>
      </c>
      <c r="X1161" s="17" t="s">
        <v>1996</v>
      </c>
      <c r="Y1161" s="13">
        <f t="shared" ca="1" si="107"/>
        <v>44660</v>
      </c>
      <c r="Z1161" s="13">
        <f t="shared" ca="1" si="108"/>
        <v>1673</v>
      </c>
      <c r="AA1161" s="30" t="str">
        <f t="shared" si="110"/>
        <v>Retail</v>
      </c>
    </row>
    <row r="1162" spans="1:27" ht="14.4" x14ac:dyDescent="0.3">
      <c r="A1162" s="13">
        <v>6162</v>
      </c>
      <c r="B1162" s="13">
        <v>6162</v>
      </c>
      <c r="C1162" s="13" t="s">
        <v>437</v>
      </c>
      <c r="D1162" s="13" t="s">
        <v>2032</v>
      </c>
      <c r="E1162" s="13" t="str">
        <f t="shared" si="111"/>
        <v>Gepetto.to Perez@bnna.com</v>
      </c>
      <c r="F1162" s="13" t="s">
        <v>1668</v>
      </c>
      <c r="G1162" s="13" t="s">
        <v>1837</v>
      </c>
      <c r="H1162" s="13" t="s">
        <v>2039</v>
      </c>
      <c r="I1162" s="13" t="s">
        <v>1947</v>
      </c>
      <c r="J1162" s="13" t="s">
        <v>2033</v>
      </c>
      <c r="K1162" s="13" t="s">
        <v>1731</v>
      </c>
      <c r="L1162" s="13" t="s">
        <v>1841</v>
      </c>
      <c r="M1162" s="13" t="s">
        <v>1840</v>
      </c>
      <c r="N1162" s="13" t="s">
        <v>1788</v>
      </c>
      <c r="O1162" s="15" t="s">
        <v>1798</v>
      </c>
      <c r="P1162" s="15" t="s">
        <v>1784</v>
      </c>
      <c r="Q1162" s="12">
        <f ca="1">RANDBETWEEN(4,7)</f>
        <v>7</v>
      </c>
      <c r="R1162" s="13" t="s">
        <v>1797</v>
      </c>
      <c r="S1162" s="13" t="s">
        <v>1795</v>
      </c>
      <c r="T1162" s="17">
        <v>22205</v>
      </c>
      <c r="U1162" s="17">
        <v>36084</v>
      </c>
      <c r="V1162" s="17">
        <v>41928</v>
      </c>
      <c r="W1162" s="17" t="s">
        <v>1798</v>
      </c>
      <c r="X1162" s="17" t="s">
        <v>1997</v>
      </c>
      <c r="Y1162" s="13">
        <f t="shared" ca="1" si="107"/>
        <v>35141</v>
      </c>
      <c r="Z1162" s="13">
        <f t="shared" ca="1" si="108"/>
        <v>1178</v>
      </c>
      <c r="AA1162" s="30" t="str">
        <f t="shared" si="110"/>
        <v>Retail</v>
      </c>
    </row>
    <row r="1163" spans="1:27" ht="14.4" x14ac:dyDescent="0.3">
      <c r="A1163" s="13">
        <v>6163</v>
      </c>
      <c r="B1163" s="13">
        <v>6163</v>
      </c>
      <c r="C1163" s="13" t="s">
        <v>228</v>
      </c>
      <c r="D1163" s="13" t="s">
        <v>2032</v>
      </c>
      <c r="E1163" s="13" t="str">
        <f t="shared" si="111"/>
        <v>Belinda.da Vento@bnna.com</v>
      </c>
      <c r="F1163" s="13" t="s">
        <v>1668</v>
      </c>
      <c r="G1163" s="13" t="s">
        <v>1837</v>
      </c>
      <c r="H1163" s="13" t="s">
        <v>2039</v>
      </c>
      <c r="I1163" s="13" t="s">
        <v>1948</v>
      </c>
      <c r="J1163" s="13" t="s">
        <v>2033</v>
      </c>
      <c r="K1163" s="13" t="s">
        <v>1731</v>
      </c>
      <c r="L1163" s="13" t="s">
        <v>1841</v>
      </c>
      <c r="M1163" s="13" t="s">
        <v>1840</v>
      </c>
      <c r="N1163" s="13" t="s">
        <v>1787</v>
      </c>
      <c r="O1163" s="15" t="s">
        <v>1989</v>
      </c>
      <c r="P1163" s="13" t="s">
        <v>1784</v>
      </c>
      <c r="Q1163" s="12">
        <f t="shared" ref="Q1163:Q1172" ca="1" si="112">RANDBETWEEN(1,3)</f>
        <v>2</v>
      </c>
      <c r="R1163" s="13" t="s">
        <v>1785</v>
      </c>
      <c r="S1163" s="13" t="s">
        <v>1796</v>
      </c>
      <c r="T1163" s="17">
        <v>19749</v>
      </c>
      <c r="U1163" s="17">
        <v>30341</v>
      </c>
      <c r="V1163" s="17">
        <v>41664</v>
      </c>
      <c r="W1163" s="17" t="s">
        <v>1798</v>
      </c>
      <c r="X1163" s="17" t="s">
        <v>1997</v>
      </c>
      <c r="Y1163" s="13">
        <f t="shared" ca="1" si="107"/>
        <v>46504</v>
      </c>
      <c r="Z1163" s="13">
        <f t="shared" ca="1" si="108"/>
        <v>8132</v>
      </c>
      <c r="AA1163" s="30" t="str">
        <f t="shared" si="110"/>
        <v>Retail</v>
      </c>
    </row>
    <row r="1164" spans="1:27" ht="14.4" x14ac:dyDescent="0.3">
      <c r="A1164" s="13">
        <v>6164</v>
      </c>
      <c r="B1164" s="13">
        <v>6164</v>
      </c>
      <c r="C1164" s="13" t="s">
        <v>37</v>
      </c>
      <c r="D1164" s="13" t="s">
        <v>2032</v>
      </c>
      <c r="E1164" s="13" t="str">
        <f t="shared" si="111"/>
        <v>Ayaka.ayashi@bnna.com</v>
      </c>
      <c r="F1164" s="13" t="s">
        <v>1668</v>
      </c>
      <c r="G1164" s="13" t="s">
        <v>1837</v>
      </c>
      <c r="H1164" s="13" t="s">
        <v>2039</v>
      </c>
      <c r="I1164" s="13" t="s">
        <v>1948</v>
      </c>
      <c r="J1164" s="13" t="s">
        <v>2033</v>
      </c>
      <c r="K1164" s="20" t="s">
        <v>1731</v>
      </c>
      <c r="L1164" s="20" t="s">
        <v>1841</v>
      </c>
      <c r="M1164" s="20" t="s">
        <v>1840</v>
      </c>
      <c r="N1164" s="13" t="s">
        <v>1787</v>
      </c>
      <c r="O1164" s="15" t="s">
        <v>1989</v>
      </c>
      <c r="P1164" s="13" t="s">
        <v>1790</v>
      </c>
      <c r="Q1164" s="12">
        <f t="shared" ca="1" si="112"/>
        <v>2</v>
      </c>
      <c r="R1164" s="13" t="s">
        <v>1800</v>
      </c>
      <c r="S1164" s="13" t="s">
        <v>1796</v>
      </c>
      <c r="T1164" s="17">
        <v>21288</v>
      </c>
      <c r="U1164" s="17">
        <v>28228</v>
      </c>
      <c r="V1164" s="17">
        <v>41742</v>
      </c>
      <c r="W1164" s="17" t="s">
        <v>1798</v>
      </c>
      <c r="X1164" s="17" t="s">
        <v>1997</v>
      </c>
      <c r="Y1164" s="13">
        <f t="shared" ca="1" si="107"/>
        <v>53464</v>
      </c>
      <c r="Z1164" s="13">
        <f t="shared" ca="1" si="108"/>
        <v>3440</v>
      </c>
      <c r="AA1164" s="30" t="str">
        <f t="shared" si="110"/>
        <v>Retail</v>
      </c>
    </row>
    <row r="1165" spans="1:27" ht="14.4" x14ac:dyDescent="0.3">
      <c r="A1165" s="13">
        <v>6165</v>
      </c>
      <c r="B1165" s="13">
        <v>6165</v>
      </c>
      <c r="C1165" s="13" t="s">
        <v>1004</v>
      </c>
      <c r="D1165" s="13" t="s">
        <v>2032</v>
      </c>
      <c r="E1165" s="13" t="str">
        <f t="shared" si="111"/>
        <v>Kelly.y Dyer@bnna.com</v>
      </c>
      <c r="F1165" s="13" t="s">
        <v>1667</v>
      </c>
      <c r="G1165" s="13" t="s">
        <v>1837</v>
      </c>
      <c r="H1165" s="13" t="s">
        <v>2039</v>
      </c>
      <c r="I1165" s="13" t="s">
        <v>1948</v>
      </c>
      <c r="J1165" s="13" t="s">
        <v>2033</v>
      </c>
      <c r="K1165" s="13" t="s">
        <v>1731</v>
      </c>
      <c r="L1165" s="13" t="s">
        <v>1841</v>
      </c>
      <c r="M1165" s="13" t="s">
        <v>1840</v>
      </c>
      <c r="N1165" s="13" t="s">
        <v>1787</v>
      </c>
      <c r="O1165" s="15" t="s">
        <v>1989</v>
      </c>
      <c r="P1165" s="13" t="s">
        <v>1784</v>
      </c>
      <c r="Q1165" s="12">
        <f t="shared" ca="1" si="112"/>
        <v>1</v>
      </c>
      <c r="R1165" s="13" t="s">
        <v>1785</v>
      </c>
      <c r="S1165" s="13" t="s">
        <v>1795</v>
      </c>
      <c r="T1165" s="17">
        <v>28048</v>
      </c>
      <c r="U1165" s="17">
        <v>38640</v>
      </c>
      <c r="V1165" s="17">
        <v>41927</v>
      </c>
      <c r="W1165" s="17" t="s">
        <v>1798</v>
      </c>
      <c r="X1165" s="17" t="s">
        <v>1994</v>
      </c>
      <c r="Y1165" s="13">
        <f t="shared" ca="1" si="107"/>
        <v>51818</v>
      </c>
      <c r="Z1165" s="13">
        <f t="shared" ca="1" si="108"/>
        <v>652</v>
      </c>
      <c r="AA1165" s="30" t="str">
        <f t="shared" si="110"/>
        <v>Retail</v>
      </c>
    </row>
    <row r="1166" spans="1:27" ht="14.4" x14ac:dyDescent="0.3">
      <c r="A1166" s="13">
        <v>6166</v>
      </c>
      <c r="B1166" s="13">
        <v>6166</v>
      </c>
      <c r="C1166" s="1" t="s">
        <v>1123</v>
      </c>
      <c r="D1166" s="13" t="s">
        <v>2032</v>
      </c>
      <c r="E1166" s="13" t="str">
        <f t="shared" si="111"/>
        <v>Louis. Beard@bnna.com</v>
      </c>
      <c r="F1166" s="13" t="s">
        <v>1667</v>
      </c>
      <c r="G1166" s="13" t="s">
        <v>1837</v>
      </c>
      <c r="H1166" s="13" t="s">
        <v>2039</v>
      </c>
      <c r="I1166" s="13" t="s">
        <v>1948</v>
      </c>
      <c r="J1166" s="13" t="s">
        <v>2033</v>
      </c>
      <c r="K1166" s="13" t="s">
        <v>1731</v>
      </c>
      <c r="L1166" s="13" t="s">
        <v>1841</v>
      </c>
      <c r="M1166" s="13" t="s">
        <v>1840</v>
      </c>
      <c r="N1166" s="13" t="s">
        <v>1787</v>
      </c>
      <c r="O1166" s="15" t="s">
        <v>1989</v>
      </c>
      <c r="P1166" s="13" t="s">
        <v>1784</v>
      </c>
      <c r="Q1166" s="12">
        <f t="shared" ca="1" si="112"/>
        <v>1</v>
      </c>
      <c r="R1166" s="13" t="s">
        <v>1797</v>
      </c>
      <c r="S1166" s="13" t="s">
        <v>1792</v>
      </c>
      <c r="T1166" s="17">
        <v>21415</v>
      </c>
      <c r="U1166" s="17">
        <v>29816</v>
      </c>
      <c r="V1166" s="17">
        <v>41869</v>
      </c>
      <c r="W1166" s="17" t="s">
        <v>1798</v>
      </c>
      <c r="X1166" s="17" t="s">
        <v>1994</v>
      </c>
      <c r="Y1166" s="13">
        <f t="shared" ca="1" si="107"/>
        <v>35683</v>
      </c>
      <c r="Z1166" s="13">
        <f t="shared" ca="1" si="108"/>
        <v>522</v>
      </c>
      <c r="AA1166" s="30" t="str">
        <f t="shared" si="110"/>
        <v>Retail</v>
      </c>
    </row>
    <row r="1167" spans="1:27" ht="14.4" x14ac:dyDescent="0.3">
      <c r="A1167" s="13">
        <v>6167</v>
      </c>
      <c r="B1167" s="13">
        <v>6167</v>
      </c>
      <c r="C1167" s="1" t="s">
        <v>1409</v>
      </c>
      <c r="D1167" s="13" t="s">
        <v>2032</v>
      </c>
      <c r="E1167" s="13" t="str">
        <f t="shared" si="111"/>
        <v>Kylynn.amilton@bnna.com</v>
      </c>
      <c r="F1167" s="13" t="s">
        <v>1668</v>
      </c>
      <c r="G1167" s="13" t="s">
        <v>1837</v>
      </c>
      <c r="H1167" s="13" t="s">
        <v>2039</v>
      </c>
      <c r="I1167" s="13" t="s">
        <v>1948</v>
      </c>
      <c r="J1167" s="13" t="s">
        <v>2033</v>
      </c>
      <c r="K1167" s="13" t="s">
        <v>1731</v>
      </c>
      <c r="L1167" s="13" t="s">
        <v>1841</v>
      </c>
      <c r="M1167" s="13" t="s">
        <v>1840</v>
      </c>
      <c r="N1167" s="13" t="s">
        <v>1787</v>
      </c>
      <c r="O1167" s="15" t="s">
        <v>1989</v>
      </c>
      <c r="P1167" s="13" t="s">
        <v>1790</v>
      </c>
      <c r="Q1167" s="12">
        <f t="shared" ca="1" si="112"/>
        <v>3</v>
      </c>
      <c r="R1167" s="13" t="s">
        <v>1797</v>
      </c>
      <c r="S1167" s="13" t="s">
        <v>1796</v>
      </c>
      <c r="T1167" s="17">
        <v>26514</v>
      </c>
      <c r="U1167" s="17">
        <v>40028</v>
      </c>
      <c r="V1167" s="17">
        <v>41854</v>
      </c>
      <c r="W1167" s="17" t="s">
        <v>1798</v>
      </c>
      <c r="X1167" s="17" t="s">
        <v>1994</v>
      </c>
      <c r="Y1167" s="13">
        <f t="shared" ca="1" si="107"/>
        <v>44895</v>
      </c>
      <c r="Z1167" s="13">
        <f t="shared" ca="1" si="108"/>
        <v>2387</v>
      </c>
      <c r="AA1167" s="30" t="str">
        <f t="shared" si="110"/>
        <v>Retail</v>
      </c>
    </row>
    <row r="1168" spans="1:27" ht="14.4" x14ac:dyDescent="0.3">
      <c r="A1168" s="13">
        <v>6168</v>
      </c>
      <c r="B1168" s="13">
        <v>6168</v>
      </c>
      <c r="C1168" s="1" t="s">
        <v>1101</v>
      </c>
      <c r="D1168" s="13" t="s">
        <v>2032</v>
      </c>
      <c r="E1168" s="13" t="str">
        <f t="shared" si="111"/>
        <v>Wesley.ldonado@bnna.com</v>
      </c>
      <c r="F1168" s="13" t="s">
        <v>1667</v>
      </c>
      <c r="G1168" s="20" t="s">
        <v>1837</v>
      </c>
      <c r="H1168" s="20" t="s">
        <v>2039</v>
      </c>
      <c r="I1168" s="13" t="s">
        <v>1948</v>
      </c>
      <c r="J1168" s="13" t="s">
        <v>2033</v>
      </c>
      <c r="K1168" s="13" t="s">
        <v>1731</v>
      </c>
      <c r="L1168" s="13" t="s">
        <v>1841</v>
      </c>
      <c r="M1168" s="13" t="s">
        <v>1840</v>
      </c>
      <c r="N1168" s="13" t="s">
        <v>1787</v>
      </c>
      <c r="O1168" s="15" t="s">
        <v>1989</v>
      </c>
      <c r="P1168" s="13" t="s">
        <v>1790</v>
      </c>
      <c r="Q1168" s="12">
        <f t="shared" ca="1" si="112"/>
        <v>3</v>
      </c>
      <c r="R1168" s="13" t="s">
        <v>1785</v>
      </c>
      <c r="S1168" s="13" t="s">
        <v>1795</v>
      </c>
      <c r="T1168" s="17">
        <v>30919</v>
      </c>
      <c r="U1168" s="17">
        <v>40780</v>
      </c>
      <c r="V1168" s="17">
        <v>41876</v>
      </c>
      <c r="W1168" s="17" t="s">
        <v>1798</v>
      </c>
      <c r="X1168" s="17" t="s">
        <v>1991</v>
      </c>
      <c r="Y1168" s="13">
        <f t="shared" ca="1" si="107"/>
        <v>59852</v>
      </c>
      <c r="Z1168" s="13">
        <f t="shared" ca="1" si="108"/>
        <v>5355</v>
      </c>
      <c r="AA1168" s="30" t="str">
        <f t="shared" si="110"/>
        <v>Retail</v>
      </c>
    </row>
    <row r="1169" spans="1:27" ht="14.4" x14ac:dyDescent="0.3">
      <c r="A1169" s="13">
        <v>6168</v>
      </c>
      <c r="B1169" s="13">
        <v>6168</v>
      </c>
      <c r="C1169" s="1" t="s">
        <v>1136</v>
      </c>
      <c r="D1169" s="13" t="s">
        <v>2032</v>
      </c>
      <c r="E1169" s="13" t="str">
        <f t="shared" si="111"/>
        <v>Brady. Kline@bnna.com</v>
      </c>
      <c r="F1169" s="13" t="s">
        <v>1667</v>
      </c>
      <c r="G1169" s="20" t="s">
        <v>1837</v>
      </c>
      <c r="H1169" s="20" t="s">
        <v>2039</v>
      </c>
      <c r="I1169" s="13" t="s">
        <v>1948</v>
      </c>
      <c r="J1169" s="13" t="s">
        <v>2033</v>
      </c>
      <c r="K1169" s="13" t="s">
        <v>1731</v>
      </c>
      <c r="L1169" s="13" t="s">
        <v>1841</v>
      </c>
      <c r="M1169" s="13" t="s">
        <v>1840</v>
      </c>
      <c r="N1169" s="13" t="s">
        <v>1787</v>
      </c>
      <c r="O1169" s="15" t="s">
        <v>1989</v>
      </c>
      <c r="P1169" s="15" t="s">
        <v>1790</v>
      </c>
      <c r="Q1169" s="12">
        <f t="shared" ca="1" si="112"/>
        <v>1</v>
      </c>
      <c r="R1169" s="13" t="s">
        <v>1797</v>
      </c>
      <c r="S1169" s="13" t="s">
        <v>1795</v>
      </c>
      <c r="T1169" s="17">
        <v>19542</v>
      </c>
      <c r="U1169" s="17">
        <v>28673</v>
      </c>
      <c r="V1169" s="17">
        <v>41822</v>
      </c>
      <c r="W1169" s="17" t="s">
        <v>1989</v>
      </c>
      <c r="X1169" s="17" t="s">
        <v>1996</v>
      </c>
      <c r="Y1169" s="13">
        <f t="shared" ca="1" si="107"/>
        <v>56605</v>
      </c>
      <c r="Z1169" s="13">
        <f t="shared" ca="1" si="108"/>
        <v>7443</v>
      </c>
      <c r="AA1169" s="30" t="str">
        <f t="shared" si="110"/>
        <v>Retail</v>
      </c>
    </row>
    <row r="1170" spans="1:27" ht="14.4" x14ac:dyDescent="0.3">
      <c r="A1170" s="13">
        <v>6169</v>
      </c>
      <c r="B1170" s="13">
        <v>6169</v>
      </c>
      <c r="C1170" s="13" t="s">
        <v>296</v>
      </c>
      <c r="D1170" s="13" t="s">
        <v>2032</v>
      </c>
      <c r="E1170" s="13" t="str">
        <f t="shared" si="111"/>
        <v>Chi-San.-San Lee@bnna.com</v>
      </c>
      <c r="F1170" s="13" t="s">
        <v>1669</v>
      </c>
      <c r="G1170" s="13" t="s">
        <v>1837</v>
      </c>
      <c r="H1170" s="13" t="s">
        <v>2039</v>
      </c>
      <c r="I1170" s="13" t="s">
        <v>1948</v>
      </c>
      <c r="J1170" s="13" t="s">
        <v>2033</v>
      </c>
      <c r="K1170" s="13" t="s">
        <v>1731</v>
      </c>
      <c r="L1170" s="13" t="s">
        <v>1841</v>
      </c>
      <c r="M1170" s="13" t="s">
        <v>1840</v>
      </c>
      <c r="N1170" s="13" t="s">
        <v>1787</v>
      </c>
      <c r="O1170" s="15" t="s">
        <v>1989</v>
      </c>
      <c r="P1170" s="13" t="s">
        <v>1790</v>
      </c>
      <c r="Q1170" s="12">
        <f t="shared" ca="1" si="112"/>
        <v>2</v>
      </c>
      <c r="R1170" s="13" t="s">
        <v>1797</v>
      </c>
      <c r="S1170" s="13" t="s">
        <v>1791</v>
      </c>
      <c r="T1170" s="17">
        <v>29205</v>
      </c>
      <c r="U1170" s="17">
        <v>40163</v>
      </c>
      <c r="V1170" s="17">
        <v>41989</v>
      </c>
      <c r="W1170" s="17" t="s">
        <v>1798</v>
      </c>
      <c r="X1170" s="17" t="s">
        <v>1997</v>
      </c>
      <c r="Y1170" s="13">
        <f t="shared" ca="1" si="107"/>
        <v>31083</v>
      </c>
      <c r="Z1170" s="13">
        <f t="shared" ca="1" si="108"/>
        <v>7320</v>
      </c>
      <c r="AA1170" s="30" t="str">
        <f t="shared" si="110"/>
        <v>Retail</v>
      </c>
    </row>
    <row r="1171" spans="1:27" ht="14.4" x14ac:dyDescent="0.3">
      <c r="A1171" s="13">
        <v>6170</v>
      </c>
      <c r="B1171" s="13">
        <v>6170</v>
      </c>
      <c r="C1171" s="1" t="s">
        <v>1127</v>
      </c>
      <c r="D1171" s="13" t="s">
        <v>2032</v>
      </c>
      <c r="E1171" s="13" t="str">
        <f t="shared" si="111"/>
        <v>Kasper.Jimenez@bnna.com</v>
      </c>
      <c r="F1171" s="13" t="s">
        <v>1667</v>
      </c>
      <c r="G1171" s="13" t="s">
        <v>1837</v>
      </c>
      <c r="H1171" s="13" t="s">
        <v>2039</v>
      </c>
      <c r="I1171" s="13" t="s">
        <v>1948</v>
      </c>
      <c r="J1171" s="13" t="s">
        <v>2033</v>
      </c>
      <c r="K1171" s="13" t="s">
        <v>1731</v>
      </c>
      <c r="L1171" s="13" t="s">
        <v>1841</v>
      </c>
      <c r="M1171" s="13" t="s">
        <v>1840</v>
      </c>
      <c r="N1171" s="13" t="s">
        <v>1787</v>
      </c>
      <c r="O1171" s="15" t="s">
        <v>1989</v>
      </c>
      <c r="P1171" s="13" t="s">
        <v>1784</v>
      </c>
      <c r="Q1171" s="12">
        <f t="shared" ca="1" si="112"/>
        <v>2</v>
      </c>
      <c r="R1171" s="13" t="s">
        <v>1797</v>
      </c>
      <c r="S1171" s="13" t="s">
        <v>1794</v>
      </c>
      <c r="T1171" s="17">
        <v>20914</v>
      </c>
      <c r="U1171" s="17">
        <v>30776</v>
      </c>
      <c r="V1171" s="17">
        <v>41733</v>
      </c>
      <c r="W1171" s="17" t="s">
        <v>1798</v>
      </c>
      <c r="X1171" s="17" t="s">
        <v>1997</v>
      </c>
      <c r="Y1171" s="13">
        <f t="shared" ca="1" si="107"/>
        <v>40000</v>
      </c>
      <c r="Z1171" s="13">
        <f t="shared" ca="1" si="108"/>
        <v>5439</v>
      </c>
      <c r="AA1171" s="30" t="str">
        <f t="shared" si="110"/>
        <v>Retail</v>
      </c>
    </row>
    <row r="1172" spans="1:27" ht="14.4" x14ac:dyDescent="0.3">
      <c r="A1172" s="13">
        <v>6171</v>
      </c>
      <c r="B1172" s="13">
        <v>6171</v>
      </c>
      <c r="C1172" s="13" t="s">
        <v>388</v>
      </c>
      <c r="D1172" s="13" t="s">
        <v>2032</v>
      </c>
      <c r="E1172" s="13" t="str">
        <f t="shared" si="111"/>
        <v>Edouard.d Didier@bnna.com</v>
      </c>
      <c r="F1172" s="13" t="s">
        <v>1669</v>
      </c>
      <c r="G1172" s="13" t="s">
        <v>1837</v>
      </c>
      <c r="H1172" s="13" t="s">
        <v>2039</v>
      </c>
      <c r="I1172" s="13" t="s">
        <v>1948</v>
      </c>
      <c r="J1172" s="13" t="s">
        <v>2033</v>
      </c>
      <c r="K1172" s="13" t="s">
        <v>1731</v>
      </c>
      <c r="L1172" s="20" t="s">
        <v>1841</v>
      </c>
      <c r="M1172" s="13" t="s">
        <v>1840</v>
      </c>
      <c r="N1172" s="13" t="s">
        <v>1787</v>
      </c>
      <c r="O1172" s="15" t="s">
        <v>1989</v>
      </c>
      <c r="P1172" s="13" t="s">
        <v>1790</v>
      </c>
      <c r="Q1172" s="12">
        <f t="shared" ca="1" si="112"/>
        <v>3</v>
      </c>
      <c r="R1172" s="13" t="s">
        <v>1797</v>
      </c>
      <c r="S1172" s="13" t="s">
        <v>1793</v>
      </c>
      <c r="T1172" s="17">
        <v>25161</v>
      </c>
      <c r="U1172" s="17">
        <v>39771</v>
      </c>
      <c r="V1172" s="17">
        <v>41962</v>
      </c>
      <c r="W1172" s="17" t="s">
        <v>1798</v>
      </c>
      <c r="X1172" s="17" t="s">
        <v>1997</v>
      </c>
      <c r="Y1172" s="13">
        <f t="shared" ca="1" si="107"/>
        <v>56316</v>
      </c>
      <c r="Z1172" s="13">
        <f t="shared" ca="1" si="108"/>
        <v>9455</v>
      </c>
      <c r="AA1172" s="30" t="str">
        <f t="shared" si="110"/>
        <v>Retail</v>
      </c>
    </row>
    <row r="1173" spans="1:27" ht="14.4" x14ac:dyDescent="0.3">
      <c r="A1173" s="13">
        <v>6172</v>
      </c>
      <c r="B1173" s="13">
        <v>6172</v>
      </c>
      <c r="C1173" s="1" t="s">
        <v>1529</v>
      </c>
      <c r="D1173" s="13" t="s">
        <v>2032</v>
      </c>
      <c r="E1173" s="13" t="str">
        <f t="shared" si="111"/>
        <v>Joshua.atfield@bnna.com</v>
      </c>
      <c r="F1173" s="13" t="s">
        <v>1667</v>
      </c>
      <c r="G1173" s="13" t="s">
        <v>1837</v>
      </c>
      <c r="H1173" s="13" t="s">
        <v>2039</v>
      </c>
      <c r="I1173" s="13" t="s">
        <v>1947</v>
      </c>
      <c r="J1173" s="13" t="s">
        <v>2033</v>
      </c>
      <c r="K1173" s="13" t="s">
        <v>1731</v>
      </c>
      <c r="L1173" s="20" t="s">
        <v>1842</v>
      </c>
      <c r="M1173" s="13" t="s">
        <v>1843</v>
      </c>
      <c r="N1173" s="13" t="s">
        <v>1788</v>
      </c>
      <c r="O1173" s="15" t="s">
        <v>1798</v>
      </c>
      <c r="P1173" s="13" t="s">
        <v>1784</v>
      </c>
      <c r="Q1173" s="12">
        <f ca="1">RANDBETWEEN(4,7)</f>
        <v>4</v>
      </c>
      <c r="R1173" s="13" t="s">
        <v>1799</v>
      </c>
      <c r="S1173" s="13" t="s">
        <v>1795</v>
      </c>
      <c r="T1173" s="17">
        <v>22455</v>
      </c>
      <c r="U1173" s="17">
        <v>38526</v>
      </c>
      <c r="V1173" s="17">
        <v>41813</v>
      </c>
      <c r="W1173" s="17" t="s">
        <v>1798</v>
      </c>
      <c r="X1173" s="17" t="s">
        <v>1994</v>
      </c>
      <c r="Y1173" s="13">
        <f t="shared" ca="1" si="107"/>
        <v>40227</v>
      </c>
      <c r="Z1173" s="13">
        <f t="shared" ca="1" si="108"/>
        <v>9679</v>
      </c>
      <c r="AA1173" s="30" t="str">
        <f t="shared" si="110"/>
        <v>Retail</v>
      </c>
    </row>
    <row r="1174" spans="1:27" ht="14.4" x14ac:dyDescent="0.3">
      <c r="A1174" s="13">
        <v>6173</v>
      </c>
      <c r="B1174" s="13">
        <v>6173</v>
      </c>
      <c r="C1174" s="1" t="s">
        <v>1610</v>
      </c>
      <c r="D1174" s="13" t="s">
        <v>2032</v>
      </c>
      <c r="E1174" s="13" t="str">
        <f t="shared" si="111"/>
        <v>Ori.kins@bnna.com</v>
      </c>
      <c r="F1174" s="13" t="s">
        <v>1668</v>
      </c>
      <c r="G1174" s="13" t="s">
        <v>1837</v>
      </c>
      <c r="H1174" s="13" t="s">
        <v>2039</v>
      </c>
      <c r="I1174" s="13" t="s">
        <v>1948</v>
      </c>
      <c r="J1174" s="13" t="s">
        <v>2033</v>
      </c>
      <c r="K1174" s="13" t="s">
        <v>1731</v>
      </c>
      <c r="L1174" s="20" t="s">
        <v>1842</v>
      </c>
      <c r="M1174" s="13" t="s">
        <v>1843</v>
      </c>
      <c r="N1174" s="13" t="s">
        <v>1787</v>
      </c>
      <c r="O1174" s="15" t="s">
        <v>1989</v>
      </c>
      <c r="P1174" s="13" t="s">
        <v>1784</v>
      </c>
      <c r="Q1174" s="12">
        <f ca="1">RANDBETWEEN(1,3)</f>
        <v>3</v>
      </c>
      <c r="R1174" s="13" t="s">
        <v>1797</v>
      </c>
      <c r="S1174" s="13" t="s">
        <v>1791</v>
      </c>
      <c r="T1174" s="17">
        <v>29865</v>
      </c>
      <c r="U1174" s="17">
        <v>37900</v>
      </c>
      <c r="V1174" s="17">
        <v>41918</v>
      </c>
      <c r="W1174" s="17" t="s">
        <v>1798</v>
      </c>
      <c r="X1174" s="17" t="s">
        <v>1994</v>
      </c>
      <c r="Y1174" s="13">
        <f t="shared" ca="1" si="107"/>
        <v>41526</v>
      </c>
      <c r="Z1174" s="13">
        <f t="shared" ca="1" si="108"/>
        <v>7456</v>
      </c>
      <c r="AA1174" s="30" t="str">
        <f t="shared" si="110"/>
        <v>Retail</v>
      </c>
    </row>
    <row r="1175" spans="1:27" ht="14.4" x14ac:dyDescent="0.3">
      <c r="A1175" s="13">
        <v>6174</v>
      </c>
      <c r="B1175" s="13">
        <v>6174</v>
      </c>
      <c r="C1175" s="13" t="s">
        <v>265</v>
      </c>
      <c r="D1175" s="13" t="s">
        <v>2032</v>
      </c>
      <c r="E1175" s="13" t="str">
        <f t="shared" si="111"/>
        <v>Chelsea.ilkerson@bnna.com</v>
      </c>
      <c r="F1175" s="13" t="s">
        <v>1668</v>
      </c>
      <c r="G1175" s="13" t="s">
        <v>1837</v>
      </c>
      <c r="H1175" s="13" t="s">
        <v>2039</v>
      </c>
      <c r="I1175" s="13" t="s">
        <v>1948</v>
      </c>
      <c r="J1175" s="13" t="s">
        <v>2033</v>
      </c>
      <c r="K1175" s="13" t="s">
        <v>1731</v>
      </c>
      <c r="L1175" s="20" t="s">
        <v>1842</v>
      </c>
      <c r="M1175" s="13" t="s">
        <v>1843</v>
      </c>
      <c r="N1175" s="13" t="s">
        <v>1787</v>
      </c>
      <c r="O1175" s="15" t="s">
        <v>1989</v>
      </c>
      <c r="P1175" s="15" t="s">
        <v>1790</v>
      </c>
      <c r="Q1175" s="12">
        <f ca="1">RANDBETWEEN(1,3)</f>
        <v>1</v>
      </c>
      <c r="R1175" s="13" t="s">
        <v>1785</v>
      </c>
      <c r="S1175" s="13" t="s">
        <v>1796</v>
      </c>
      <c r="T1175" s="17">
        <v>20778</v>
      </c>
      <c r="U1175" s="17">
        <v>37214</v>
      </c>
      <c r="V1175" s="17">
        <v>41962</v>
      </c>
      <c r="W1175" s="17" t="s">
        <v>1798</v>
      </c>
      <c r="X1175" s="17" t="s">
        <v>1994</v>
      </c>
      <c r="Y1175" s="13">
        <f t="shared" ca="1" si="107"/>
        <v>52954</v>
      </c>
      <c r="Z1175" s="13">
        <f t="shared" ca="1" si="108"/>
        <v>5044</v>
      </c>
      <c r="AA1175" s="30" t="str">
        <f t="shared" si="110"/>
        <v>Retail</v>
      </c>
    </row>
    <row r="1176" spans="1:27" ht="14.4" x14ac:dyDescent="0.3">
      <c r="A1176" s="13">
        <v>6175</v>
      </c>
      <c r="B1176" s="13">
        <v>6175</v>
      </c>
      <c r="C1176" s="13" t="s">
        <v>244</v>
      </c>
      <c r="D1176" s="13" t="s">
        <v>2032</v>
      </c>
      <c r="E1176" s="13" t="str">
        <f t="shared" si="111"/>
        <v>Francis. Pollard@bnna.com</v>
      </c>
      <c r="F1176" s="13" t="s">
        <v>1667</v>
      </c>
      <c r="G1176" s="13" t="s">
        <v>1837</v>
      </c>
      <c r="H1176" s="13" t="s">
        <v>2039</v>
      </c>
      <c r="I1176" s="13" t="s">
        <v>1947</v>
      </c>
      <c r="J1176" s="13" t="s">
        <v>2033</v>
      </c>
      <c r="K1176" s="20" t="s">
        <v>1731</v>
      </c>
      <c r="L1176" s="20" t="s">
        <v>1805</v>
      </c>
      <c r="M1176" s="20" t="s">
        <v>1766</v>
      </c>
      <c r="N1176" s="13" t="s">
        <v>1788</v>
      </c>
      <c r="O1176" s="15" t="s">
        <v>1798</v>
      </c>
      <c r="P1176" s="13" t="s">
        <v>1784</v>
      </c>
      <c r="Q1176" s="12">
        <f ca="1">RANDBETWEEN(4,7)</f>
        <v>4</v>
      </c>
      <c r="R1176" s="13" t="s">
        <v>1800</v>
      </c>
      <c r="S1176" s="13" t="s">
        <v>1793</v>
      </c>
      <c r="T1176" s="17">
        <v>27922</v>
      </c>
      <c r="U1176" s="17">
        <v>41436</v>
      </c>
      <c r="V1176" s="17">
        <v>41801</v>
      </c>
      <c r="W1176" s="17" t="s">
        <v>1798</v>
      </c>
      <c r="X1176" s="17" t="s">
        <v>1991</v>
      </c>
      <c r="Y1176" s="13">
        <f t="shared" ca="1" si="107"/>
        <v>52911</v>
      </c>
      <c r="Z1176" s="13">
        <f t="shared" ca="1" si="108"/>
        <v>6990</v>
      </c>
      <c r="AA1176" s="30" t="str">
        <f t="shared" si="110"/>
        <v>Retail</v>
      </c>
    </row>
    <row r="1177" spans="1:27" ht="14.4" x14ac:dyDescent="0.3">
      <c r="A1177" s="13">
        <v>6176</v>
      </c>
      <c r="B1177" s="13">
        <v>6176</v>
      </c>
      <c r="C1177" s="13" t="s">
        <v>581</v>
      </c>
      <c r="D1177" s="13" t="s">
        <v>2032</v>
      </c>
      <c r="E1177" s="13" t="str">
        <f t="shared" si="111"/>
        <v>Lori.Smith@bnna.com</v>
      </c>
      <c r="F1177" s="13" t="s">
        <v>1668</v>
      </c>
      <c r="G1177" s="13" t="s">
        <v>1837</v>
      </c>
      <c r="H1177" s="13" t="s">
        <v>2039</v>
      </c>
      <c r="I1177" s="13" t="s">
        <v>1948</v>
      </c>
      <c r="J1177" s="13" t="s">
        <v>2033</v>
      </c>
      <c r="K1177" s="13" t="s">
        <v>1731</v>
      </c>
      <c r="L1177" s="20" t="s">
        <v>1805</v>
      </c>
      <c r="M1177" s="13" t="s">
        <v>1766</v>
      </c>
      <c r="N1177" s="13" t="s">
        <v>1787</v>
      </c>
      <c r="O1177" s="15" t="s">
        <v>1989</v>
      </c>
      <c r="P1177" s="13" t="s">
        <v>1790</v>
      </c>
      <c r="Q1177" s="12">
        <f t="shared" ref="Q1177:Q1188" ca="1" si="113">RANDBETWEEN(1,3)</f>
        <v>3</v>
      </c>
      <c r="R1177" s="13" t="s">
        <v>1797</v>
      </c>
      <c r="S1177" s="13" t="s">
        <v>1791</v>
      </c>
      <c r="T1177" s="17">
        <v>25405</v>
      </c>
      <c r="U1177" s="17">
        <v>40015</v>
      </c>
      <c r="V1177" s="17">
        <v>41841</v>
      </c>
      <c r="W1177" s="17" t="s">
        <v>1798</v>
      </c>
      <c r="X1177" s="17" t="s">
        <v>1996</v>
      </c>
      <c r="Y1177" s="13">
        <f t="shared" ca="1" si="107"/>
        <v>58625</v>
      </c>
      <c r="Z1177" s="13">
        <f t="shared" ca="1" si="108"/>
        <v>8937</v>
      </c>
      <c r="AA1177" s="30" t="str">
        <f t="shared" si="110"/>
        <v>Retail</v>
      </c>
    </row>
    <row r="1178" spans="1:27" ht="14.4" x14ac:dyDescent="0.3">
      <c r="A1178" s="13">
        <v>6177</v>
      </c>
      <c r="B1178" s="13">
        <v>6177</v>
      </c>
      <c r="C1178" s="1" t="s">
        <v>1390</v>
      </c>
      <c r="D1178" s="13" t="s">
        <v>2032</v>
      </c>
      <c r="E1178" s="13" t="str">
        <f t="shared" si="111"/>
        <v>Priscilla.a Copeland@bnna.com</v>
      </c>
      <c r="F1178" s="13" t="s">
        <v>1668</v>
      </c>
      <c r="G1178" s="13" t="s">
        <v>1837</v>
      </c>
      <c r="H1178" s="13" t="s">
        <v>2039</v>
      </c>
      <c r="I1178" s="13" t="s">
        <v>1948</v>
      </c>
      <c r="J1178" s="13" t="s">
        <v>2033</v>
      </c>
      <c r="K1178" s="13" t="s">
        <v>1731</v>
      </c>
      <c r="L1178" s="20" t="s">
        <v>1805</v>
      </c>
      <c r="M1178" s="13" t="s">
        <v>1766</v>
      </c>
      <c r="N1178" s="13" t="s">
        <v>1787</v>
      </c>
      <c r="O1178" s="15" t="s">
        <v>1989</v>
      </c>
      <c r="P1178" s="13" t="s">
        <v>1784</v>
      </c>
      <c r="Q1178" s="12">
        <f t="shared" ca="1" si="113"/>
        <v>3</v>
      </c>
      <c r="R1178" s="13" t="s">
        <v>1797</v>
      </c>
      <c r="S1178" s="13" t="s">
        <v>1793</v>
      </c>
      <c r="T1178" s="17">
        <v>23763</v>
      </c>
      <c r="U1178" s="17">
        <v>38007</v>
      </c>
      <c r="V1178" s="17">
        <v>41660</v>
      </c>
      <c r="W1178" s="17" t="s">
        <v>1798</v>
      </c>
      <c r="X1178" s="17" t="s">
        <v>1997</v>
      </c>
      <c r="Y1178" s="13">
        <f t="shared" ca="1" si="107"/>
        <v>34955</v>
      </c>
      <c r="Z1178" s="13">
        <f t="shared" ca="1" si="108"/>
        <v>579</v>
      </c>
      <c r="AA1178" s="30" t="str">
        <f t="shared" si="110"/>
        <v>Retail</v>
      </c>
    </row>
    <row r="1179" spans="1:27" ht="14.4" x14ac:dyDescent="0.3">
      <c r="A1179" s="13">
        <v>6178</v>
      </c>
      <c r="B1179" s="13">
        <v>6178</v>
      </c>
      <c r="C1179" s="1" t="s">
        <v>929</v>
      </c>
      <c r="D1179" s="13" t="s">
        <v>2032</v>
      </c>
      <c r="E1179" s="13" t="str">
        <f t="shared" si="111"/>
        <v>Brent.t Howe@bnna.com</v>
      </c>
      <c r="F1179" s="13" t="s">
        <v>1667</v>
      </c>
      <c r="G1179" s="13" t="s">
        <v>1837</v>
      </c>
      <c r="H1179" s="13" t="s">
        <v>2039</v>
      </c>
      <c r="I1179" s="13" t="s">
        <v>1948</v>
      </c>
      <c r="J1179" s="13" t="s">
        <v>2033</v>
      </c>
      <c r="K1179" s="13" t="s">
        <v>1731</v>
      </c>
      <c r="L1179" s="20" t="s">
        <v>1805</v>
      </c>
      <c r="M1179" s="13" t="s">
        <v>1766</v>
      </c>
      <c r="N1179" s="13" t="s">
        <v>1787</v>
      </c>
      <c r="O1179" s="15" t="s">
        <v>1989</v>
      </c>
      <c r="P1179" s="13" t="s">
        <v>1790</v>
      </c>
      <c r="Q1179" s="12">
        <f t="shared" ca="1" si="113"/>
        <v>3</v>
      </c>
      <c r="R1179" s="13" t="s">
        <v>1785</v>
      </c>
      <c r="S1179" s="13" t="s">
        <v>1796</v>
      </c>
      <c r="T1179" s="17">
        <v>23687</v>
      </c>
      <c r="U1179" s="17">
        <v>40488</v>
      </c>
      <c r="V1179" s="17">
        <v>41949</v>
      </c>
      <c r="W1179" s="17" t="s">
        <v>1798</v>
      </c>
      <c r="X1179" s="17" t="s">
        <v>1997</v>
      </c>
      <c r="Y1179" s="13">
        <f t="shared" ca="1" si="107"/>
        <v>41348</v>
      </c>
      <c r="Z1179" s="13">
        <f t="shared" ca="1" si="108"/>
        <v>2840</v>
      </c>
      <c r="AA1179" s="30" t="str">
        <f t="shared" si="110"/>
        <v>Retail</v>
      </c>
    </row>
    <row r="1180" spans="1:27" ht="14.4" x14ac:dyDescent="0.3">
      <c r="A1180" s="13">
        <v>6179</v>
      </c>
      <c r="B1180" s="13">
        <v>6179</v>
      </c>
      <c r="C1180" s="1" t="s">
        <v>1346</v>
      </c>
      <c r="D1180" s="13" t="s">
        <v>2032</v>
      </c>
      <c r="E1180" s="13" t="str">
        <f t="shared" si="111"/>
        <v>Nolan.Adkins@bnna.com</v>
      </c>
      <c r="F1180" s="13" t="s">
        <v>1667</v>
      </c>
      <c r="G1180" s="13" t="s">
        <v>1837</v>
      </c>
      <c r="H1180" s="13" t="s">
        <v>2039</v>
      </c>
      <c r="I1180" s="13" t="s">
        <v>1948</v>
      </c>
      <c r="J1180" s="13" t="s">
        <v>2033</v>
      </c>
      <c r="K1180" s="13" t="s">
        <v>1731</v>
      </c>
      <c r="L1180" s="20" t="s">
        <v>1805</v>
      </c>
      <c r="M1180" s="13" t="s">
        <v>1766</v>
      </c>
      <c r="N1180" s="13" t="s">
        <v>1787</v>
      </c>
      <c r="O1180" s="15" t="s">
        <v>1989</v>
      </c>
      <c r="P1180" s="13" t="s">
        <v>1784</v>
      </c>
      <c r="Q1180" s="12">
        <f t="shared" ca="1" si="113"/>
        <v>3</v>
      </c>
      <c r="R1180" s="13" t="s">
        <v>1797</v>
      </c>
      <c r="S1180" s="13" t="s">
        <v>1795</v>
      </c>
      <c r="T1180" s="17">
        <v>29580</v>
      </c>
      <c r="U1180" s="17">
        <v>41633</v>
      </c>
      <c r="V1180" s="17">
        <v>41998</v>
      </c>
      <c r="W1180" s="17" t="s">
        <v>1798</v>
      </c>
      <c r="X1180" s="17" t="s">
        <v>1997</v>
      </c>
      <c r="Y1180" s="13">
        <f t="shared" ca="1" si="107"/>
        <v>33905</v>
      </c>
      <c r="Z1180" s="13">
        <f t="shared" ca="1" si="108"/>
        <v>2366</v>
      </c>
      <c r="AA1180" s="30" t="str">
        <f t="shared" si="110"/>
        <v>Retail</v>
      </c>
    </row>
    <row r="1181" spans="1:27" ht="14.4" x14ac:dyDescent="0.3">
      <c r="A1181" s="13">
        <v>6180</v>
      </c>
      <c r="B1181" s="13">
        <v>6180</v>
      </c>
      <c r="C1181" s="13" t="s">
        <v>45</v>
      </c>
      <c r="D1181" s="13" t="s">
        <v>2032</v>
      </c>
      <c r="E1181" s="13" t="str">
        <f t="shared" si="111"/>
        <v>Bergren.nstierna@bnna.com</v>
      </c>
      <c r="F1181" s="13" t="s">
        <v>1668</v>
      </c>
      <c r="G1181" s="13" t="s">
        <v>1837</v>
      </c>
      <c r="H1181" s="13" t="s">
        <v>2039</v>
      </c>
      <c r="I1181" s="13" t="s">
        <v>1948</v>
      </c>
      <c r="J1181" s="13" t="s">
        <v>2033</v>
      </c>
      <c r="K1181" s="13" t="s">
        <v>1731</v>
      </c>
      <c r="L1181" s="20" t="s">
        <v>1805</v>
      </c>
      <c r="M1181" s="13" t="s">
        <v>1766</v>
      </c>
      <c r="N1181" s="13" t="s">
        <v>1787</v>
      </c>
      <c r="O1181" s="15" t="s">
        <v>1989</v>
      </c>
      <c r="P1181" s="13" t="s">
        <v>1790</v>
      </c>
      <c r="Q1181" s="12">
        <f t="shared" ca="1" si="113"/>
        <v>3</v>
      </c>
      <c r="R1181" s="13" t="s">
        <v>1797</v>
      </c>
      <c r="S1181" s="13" t="s">
        <v>1795</v>
      </c>
      <c r="T1181" s="17">
        <v>22488</v>
      </c>
      <c r="U1181" s="17">
        <v>37098</v>
      </c>
      <c r="V1181" s="17">
        <v>41846</v>
      </c>
      <c r="W1181" s="17" t="s">
        <v>1798</v>
      </c>
      <c r="X1181" s="17" t="s">
        <v>1994</v>
      </c>
      <c r="Y1181" s="13">
        <f t="shared" ca="1" si="107"/>
        <v>31803</v>
      </c>
      <c r="Z1181" s="13">
        <f t="shared" ca="1" si="108"/>
        <v>4085</v>
      </c>
      <c r="AA1181" s="30" t="str">
        <f t="shared" si="110"/>
        <v>Retail</v>
      </c>
    </row>
    <row r="1182" spans="1:27" ht="14.4" x14ac:dyDescent="0.3">
      <c r="A1182" s="13">
        <v>6181</v>
      </c>
      <c r="B1182" s="13">
        <v>6181</v>
      </c>
      <c r="C1182" s="13" t="s">
        <v>358</v>
      </c>
      <c r="D1182" s="13" t="s">
        <v>2032</v>
      </c>
      <c r="E1182" s="13" t="str">
        <f t="shared" si="111"/>
        <v>Daniel. Turpin@bnna.com</v>
      </c>
      <c r="F1182" s="13" t="s">
        <v>1667</v>
      </c>
      <c r="G1182" s="13" t="s">
        <v>1837</v>
      </c>
      <c r="H1182" s="13" t="s">
        <v>2039</v>
      </c>
      <c r="I1182" s="13" t="s">
        <v>1948</v>
      </c>
      <c r="J1182" s="13" t="s">
        <v>2033</v>
      </c>
      <c r="K1182" s="13" t="s">
        <v>1731</v>
      </c>
      <c r="L1182" s="20" t="s">
        <v>1805</v>
      </c>
      <c r="M1182" s="13" t="s">
        <v>1766</v>
      </c>
      <c r="N1182" s="13" t="s">
        <v>1787</v>
      </c>
      <c r="O1182" s="15" t="s">
        <v>1989</v>
      </c>
      <c r="P1182" s="13" t="s">
        <v>1784</v>
      </c>
      <c r="Q1182" s="12">
        <f t="shared" ca="1" si="113"/>
        <v>1</v>
      </c>
      <c r="R1182" s="13" t="s">
        <v>1797</v>
      </c>
      <c r="S1182" s="13" t="s">
        <v>1793</v>
      </c>
      <c r="T1182" s="17">
        <v>30032</v>
      </c>
      <c r="U1182" s="17">
        <v>41355</v>
      </c>
      <c r="V1182" s="17">
        <v>41720</v>
      </c>
      <c r="W1182" s="17" t="s">
        <v>1798</v>
      </c>
      <c r="X1182" s="17" t="s">
        <v>1994</v>
      </c>
      <c r="Y1182" s="13">
        <f t="shared" ca="1" si="107"/>
        <v>47063</v>
      </c>
      <c r="Z1182" s="13">
        <f t="shared" ca="1" si="108"/>
        <v>553</v>
      </c>
      <c r="AA1182" s="30" t="str">
        <f t="shared" si="110"/>
        <v>Retail</v>
      </c>
    </row>
    <row r="1183" spans="1:27" ht="14.4" x14ac:dyDescent="0.3">
      <c r="A1183" s="13">
        <v>6182</v>
      </c>
      <c r="B1183" s="13">
        <v>6182</v>
      </c>
      <c r="C1183" s="13" t="s">
        <v>235</v>
      </c>
      <c r="D1183" s="13" t="s">
        <v>2032</v>
      </c>
      <c r="E1183" s="13" t="str">
        <f t="shared" si="111"/>
        <v>Ben.oral@bnna.com</v>
      </c>
      <c r="F1183" s="13" t="s">
        <v>1667</v>
      </c>
      <c r="G1183" s="13" t="s">
        <v>1837</v>
      </c>
      <c r="H1183" s="13" t="s">
        <v>2039</v>
      </c>
      <c r="I1183" s="13" t="s">
        <v>1948</v>
      </c>
      <c r="J1183" s="13" t="s">
        <v>2033</v>
      </c>
      <c r="K1183" s="20" t="s">
        <v>1731</v>
      </c>
      <c r="L1183" s="20" t="s">
        <v>1805</v>
      </c>
      <c r="M1183" s="20" t="s">
        <v>1766</v>
      </c>
      <c r="N1183" s="13" t="s">
        <v>1787</v>
      </c>
      <c r="O1183" s="15" t="s">
        <v>1989</v>
      </c>
      <c r="P1183" s="15" t="s">
        <v>1790</v>
      </c>
      <c r="Q1183" s="12">
        <f t="shared" ca="1" si="113"/>
        <v>1</v>
      </c>
      <c r="R1183" s="13" t="s">
        <v>1797</v>
      </c>
      <c r="S1183" s="13" t="s">
        <v>1793</v>
      </c>
      <c r="T1183" s="17">
        <v>29697</v>
      </c>
      <c r="U1183" s="17">
        <v>41385</v>
      </c>
      <c r="V1183" s="17">
        <v>41750</v>
      </c>
      <c r="W1183" s="17" t="s">
        <v>1798</v>
      </c>
      <c r="X1183" s="17" t="s">
        <v>1991</v>
      </c>
      <c r="Y1183" s="13">
        <f t="shared" ca="1" si="107"/>
        <v>43702</v>
      </c>
      <c r="Z1183" s="13">
        <f t="shared" ca="1" si="108"/>
        <v>2141</v>
      </c>
      <c r="AA1183" s="30" t="str">
        <f t="shared" si="110"/>
        <v>Retail</v>
      </c>
    </row>
    <row r="1184" spans="1:27" ht="14.4" x14ac:dyDescent="0.3">
      <c r="A1184" s="13">
        <v>6183</v>
      </c>
      <c r="B1184" s="13">
        <v>6183</v>
      </c>
      <c r="C1184" s="13" t="s">
        <v>1194</v>
      </c>
      <c r="D1184" s="13" t="s">
        <v>2032</v>
      </c>
      <c r="E1184" s="13" t="str">
        <f t="shared" si="111"/>
        <v>Pearl.Foster@bnna.com</v>
      </c>
      <c r="F1184" s="13" t="s">
        <v>1668</v>
      </c>
      <c r="G1184" s="13" t="s">
        <v>1837</v>
      </c>
      <c r="H1184" s="13" t="s">
        <v>2039</v>
      </c>
      <c r="I1184" s="13" t="s">
        <v>1948</v>
      </c>
      <c r="J1184" s="13" t="s">
        <v>2033</v>
      </c>
      <c r="K1184" s="13" t="s">
        <v>1731</v>
      </c>
      <c r="L1184" s="20" t="s">
        <v>1805</v>
      </c>
      <c r="M1184" s="13" t="s">
        <v>1766</v>
      </c>
      <c r="N1184" s="13" t="s">
        <v>1787</v>
      </c>
      <c r="O1184" s="15" t="s">
        <v>1989</v>
      </c>
      <c r="P1184" s="15" t="s">
        <v>1790</v>
      </c>
      <c r="Q1184" s="12">
        <f t="shared" ca="1" si="113"/>
        <v>3</v>
      </c>
      <c r="R1184" s="13" t="s">
        <v>1799</v>
      </c>
      <c r="S1184" s="13" t="s">
        <v>1792</v>
      </c>
      <c r="T1184" s="17">
        <v>28682</v>
      </c>
      <c r="U1184" s="17">
        <v>38179</v>
      </c>
      <c r="V1184" s="17">
        <v>41831</v>
      </c>
      <c r="W1184" s="17" t="s">
        <v>1798</v>
      </c>
      <c r="X1184" s="17" t="s">
        <v>1991</v>
      </c>
      <c r="Y1184" s="13">
        <f t="shared" ca="1" si="107"/>
        <v>41074</v>
      </c>
      <c r="Z1184" s="13">
        <f t="shared" ca="1" si="108"/>
        <v>1193</v>
      </c>
      <c r="AA1184" s="30" t="str">
        <f t="shared" si="110"/>
        <v>Retail</v>
      </c>
    </row>
    <row r="1185" spans="1:27" ht="14.4" x14ac:dyDescent="0.3">
      <c r="A1185" s="13">
        <v>6184</v>
      </c>
      <c r="B1185" s="13">
        <v>6184</v>
      </c>
      <c r="C1185" s="13" t="s">
        <v>637</v>
      </c>
      <c r="D1185" s="13" t="s">
        <v>2032</v>
      </c>
      <c r="E1185" s="13" t="str">
        <f t="shared" si="111"/>
        <v>Monica.Squires@bnna.com</v>
      </c>
      <c r="F1185" s="13" t="s">
        <v>1667</v>
      </c>
      <c r="G1185" s="13" t="s">
        <v>1837</v>
      </c>
      <c r="H1185" s="13" t="s">
        <v>2039</v>
      </c>
      <c r="I1185" s="13" t="s">
        <v>1948</v>
      </c>
      <c r="J1185" s="13" t="s">
        <v>2033</v>
      </c>
      <c r="K1185" s="20" t="s">
        <v>1731</v>
      </c>
      <c r="L1185" s="20" t="s">
        <v>1805</v>
      </c>
      <c r="M1185" s="20" t="s">
        <v>1766</v>
      </c>
      <c r="N1185" s="13" t="s">
        <v>1787</v>
      </c>
      <c r="O1185" s="15" t="s">
        <v>1989</v>
      </c>
      <c r="P1185" s="13" t="s">
        <v>1784</v>
      </c>
      <c r="Q1185" s="12">
        <f t="shared" ca="1" si="113"/>
        <v>2</v>
      </c>
      <c r="R1185" s="13" t="s">
        <v>1797</v>
      </c>
      <c r="S1185" s="13" t="s">
        <v>1795</v>
      </c>
      <c r="T1185" s="17">
        <v>26802</v>
      </c>
      <c r="U1185" s="17">
        <v>39220</v>
      </c>
      <c r="V1185" s="17">
        <v>41777</v>
      </c>
      <c r="W1185" s="17" t="s">
        <v>1798</v>
      </c>
      <c r="X1185" s="17" t="s">
        <v>1991</v>
      </c>
      <c r="Y1185" s="13">
        <f t="shared" ca="1" si="107"/>
        <v>31675</v>
      </c>
      <c r="Z1185" s="13">
        <f t="shared" ca="1" si="108"/>
        <v>7800</v>
      </c>
      <c r="AA1185" s="30" t="str">
        <f t="shared" si="110"/>
        <v>Retail</v>
      </c>
    </row>
    <row r="1186" spans="1:27" ht="14.4" x14ac:dyDescent="0.3">
      <c r="A1186" s="13">
        <v>6185</v>
      </c>
      <c r="B1186" s="13">
        <v>6185</v>
      </c>
      <c r="C1186" s="13" t="s">
        <v>648</v>
      </c>
      <c r="D1186" s="13" t="s">
        <v>2032</v>
      </c>
      <c r="E1186" s="13" t="str">
        <f t="shared" si="111"/>
        <v>Omar.drews@bnna.com</v>
      </c>
      <c r="F1186" s="13" t="s">
        <v>1667</v>
      </c>
      <c r="G1186" s="13" t="s">
        <v>1837</v>
      </c>
      <c r="H1186" s="13" t="s">
        <v>2039</v>
      </c>
      <c r="I1186" s="13" t="s">
        <v>1948</v>
      </c>
      <c r="J1186" s="13" t="s">
        <v>2033</v>
      </c>
      <c r="K1186" s="13" t="s">
        <v>1731</v>
      </c>
      <c r="L1186" s="13" t="s">
        <v>1805</v>
      </c>
      <c r="M1186" s="13" t="s">
        <v>1766</v>
      </c>
      <c r="N1186" s="13" t="s">
        <v>1787</v>
      </c>
      <c r="O1186" s="15" t="s">
        <v>1989</v>
      </c>
      <c r="P1186" s="13" t="s">
        <v>1790</v>
      </c>
      <c r="Q1186" s="12">
        <f t="shared" ca="1" si="113"/>
        <v>1</v>
      </c>
      <c r="R1186" s="13" t="s">
        <v>1785</v>
      </c>
      <c r="S1186" s="13" t="s">
        <v>1795</v>
      </c>
      <c r="T1186" s="17">
        <v>25171</v>
      </c>
      <c r="U1186" s="17">
        <v>40876</v>
      </c>
      <c r="V1186" s="17">
        <v>41972</v>
      </c>
      <c r="W1186" s="17" t="s">
        <v>1798</v>
      </c>
      <c r="X1186" s="17" t="s">
        <v>1994</v>
      </c>
      <c r="Y1186" s="13">
        <f t="shared" ca="1" si="107"/>
        <v>57796</v>
      </c>
      <c r="Z1186" s="13">
        <f t="shared" ca="1" si="108"/>
        <v>268</v>
      </c>
      <c r="AA1186" s="30" t="str">
        <f t="shared" si="110"/>
        <v>Retail</v>
      </c>
    </row>
    <row r="1187" spans="1:27" ht="14.4" x14ac:dyDescent="0.3">
      <c r="A1187" s="13">
        <v>6186</v>
      </c>
      <c r="B1187" s="13">
        <v>6186</v>
      </c>
      <c r="C1187" s="13" t="s">
        <v>439</v>
      </c>
      <c r="D1187" s="13" t="s">
        <v>2032</v>
      </c>
      <c r="E1187" s="13" t="str">
        <f t="shared" si="111"/>
        <v>Gerda.Sachse@bnna.com</v>
      </c>
      <c r="F1187" s="13" t="s">
        <v>1668</v>
      </c>
      <c r="G1187" s="20" t="s">
        <v>1837</v>
      </c>
      <c r="H1187" s="13" t="s">
        <v>2039</v>
      </c>
      <c r="I1187" s="20" t="s">
        <v>1948</v>
      </c>
      <c r="J1187" s="13" t="s">
        <v>2033</v>
      </c>
      <c r="K1187" s="13" t="s">
        <v>1731</v>
      </c>
      <c r="L1187" s="13" t="s">
        <v>1805</v>
      </c>
      <c r="M1187" s="13" t="s">
        <v>1766</v>
      </c>
      <c r="N1187" s="13" t="s">
        <v>1787</v>
      </c>
      <c r="O1187" s="15" t="s">
        <v>1989</v>
      </c>
      <c r="P1187" s="15" t="s">
        <v>1790</v>
      </c>
      <c r="Q1187" s="12">
        <f t="shared" ca="1" si="113"/>
        <v>3</v>
      </c>
      <c r="R1187" s="13" t="s">
        <v>1800</v>
      </c>
      <c r="S1187" s="13" t="s">
        <v>1795</v>
      </c>
      <c r="T1187" s="17">
        <v>21969</v>
      </c>
      <c r="U1187" s="17">
        <v>35849</v>
      </c>
      <c r="V1187" s="17">
        <v>41693</v>
      </c>
      <c r="W1187" s="17" t="s">
        <v>1798</v>
      </c>
      <c r="X1187" s="17" t="s">
        <v>1994</v>
      </c>
      <c r="Y1187" s="13">
        <f t="shared" ca="1" si="107"/>
        <v>45540</v>
      </c>
      <c r="Z1187" s="13">
        <f t="shared" ca="1" si="108"/>
        <v>8377</v>
      </c>
      <c r="AA1187" s="30" t="str">
        <f t="shared" si="110"/>
        <v>Retail</v>
      </c>
    </row>
    <row r="1188" spans="1:27" ht="14.4" x14ac:dyDescent="0.3">
      <c r="A1188" s="13">
        <v>6187</v>
      </c>
      <c r="B1188" s="13">
        <v>6187</v>
      </c>
      <c r="C1188" s="1" t="s">
        <v>1120</v>
      </c>
      <c r="D1188" s="13" t="s">
        <v>2032</v>
      </c>
      <c r="E1188" s="13" t="str">
        <f t="shared" si="111"/>
        <v>Dexter.er Wise@bnna.com</v>
      </c>
      <c r="F1188" s="13" t="s">
        <v>1667</v>
      </c>
      <c r="G1188" s="13" t="s">
        <v>1837</v>
      </c>
      <c r="H1188" s="13" t="s">
        <v>2039</v>
      </c>
      <c r="I1188" s="13" t="s">
        <v>1948</v>
      </c>
      <c r="J1188" s="13" t="s">
        <v>2033</v>
      </c>
      <c r="K1188" s="13" t="s">
        <v>1731</v>
      </c>
      <c r="L1188" s="13" t="s">
        <v>1805</v>
      </c>
      <c r="M1188" s="13" t="s">
        <v>1766</v>
      </c>
      <c r="N1188" s="13" t="s">
        <v>1787</v>
      </c>
      <c r="O1188" s="15" t="s">
        <v>1989</v>
      </c>
      <c r="P1188" s="13" t="s">
        <v>1790</v>
      </c>
      <c r="Q1188" s="12">
        <f t="shared" ca="1" si="113"/>
        <v>1</v>
      </c>
      <c r="R1188" s="13" t="s">
        <v>1785</v>
      </c>
      <c r="S1188" s="13" t="s">
        <v>1795</v>
      </c>
      <c r="T1188" s="17">
        <v>24032</v>
      </c>
      <c r="U1188" s="17">
        <v>41199</v>
      </c>
      <c r="V1188" s="17">
        <v>41929</v>
      </c>
      <c r="W1188" s="17" t="s">
        <v>1798</v>
      </c>
      <c r="X1188" s="17" t="s">
        <v>1991</v>
      </c>
      <c r="Y1188" s="13">
        <f t="shared" ca="1" si="107"/>
        <v>54225</v>
      </c>
      <c r="Z1188" s="13">
        <f t="shared" ca="1" si="108"/>
        <v>5805</v>
      </c>
      <c r="AA1188" s="30" t="str">
        <f t="shared" si="110"/>
        <v>Retail</v>
      </c>
    </row>
    <row r="1189" spans="1:27" ht="14.4" x14ac:dyDescent="0.3">
      <c r="A1189" s="13">
        <v>6188</v>
      </c>
      <c r="B1189" s="13">
        <v>6188</v>
      </c>
      <c r="C1189" s="1" t="s">
        <v>1298</v>
      </c>
      <c r="D1189" s="13" t="s">
        <v>2032</v>
      </c>
      <c r="E1189" s="13" t="str">
        <f t="shared" si="111"/>
        <v>Harper.Montoya@bnna.com</v>
      </c>
      <c r="F1189" s="13" t="s">
        <v>1667</v>
      </c>
      <c r="G1189" s="13" t="s">
        <v>1837</v>
      </c>
      <c r="H1189" s="13" t="s">
        <v>2039</v>
      </c>
      <c r="I1189" s="13" t="s">
        <v>1947</v>
      </c>
      <c r="J1189" s="13" t="s">
        <v>2033</v>
      </c>
      <c r="K1189" s="20" t="s">
        <v>1731</v>
      </c>
      <c r="L1189" s="20" t="s">
        <v>1803</v>
      </c>
      <c r="M1189" s="20" t="s">
        <v>1761</v>
      </c>
      <c r="N1189" s="13" t="s">
        <v>1788</v>
      </c>
      <c r="O1189" s="15" t="s">
        <v>1798</v>
      </c>
      <c r="P1189" s="13" t="s">
        <v>1784</v>
      </c>
      <c r="Q1189" s="12">
        <f ca="1">RANDBETWEEN(4,7)</f>
        <v>6</v>
      </c>
      <c r="R1189" s="13" t="s">
        <v>1797</v>
      </c>
      <c r="S1189" s="13" t="s">
        <v>1793</v>
      </c>
      <c r="T1189" s="17">
        <v>26022</v>
      </c>
      <c r="U1189" s="17">
        <v>41363</v>
      </c>
      <c r="V1189" s="17">
        <v>41728</v>
      </c>
      <c r="W1189" s="17" t="s">
        <v>1798</v>
      </c>
      <c r="X1189" s="17" t="s">
        <v>1996</v>
      </c>
      <c r="Y1189" s="13">
        <f t="shared" ca="1" si="107"/>
        <v>57963</v>
      </c>
      <c r="Z1189" s="13">
        <f t="shared" ca="1" si="108"/>
        <v>2406</v>
      </c>
      <c r="AA1189" s="30" t="str">
        <f t="shared" si="110"/>
        <v>Retail</v>
      </c>
    </row>
    <row r="1190" spans="1:27" ht="14.4" x14ac:dyDescent="0.3">
      <c r="A1190" s="13">
        <v>6189</v>
      </c>
      <c r="B1190" s="13">
        <v>6189</v>
      </c>
      <c r="C1190" s="13" t="s">
        <v>474</v>
      </c>
      <c r="D1190" s="13" t="s">
        <v>2032</v>
      </c>
      <c r="E1190" s="13" t="str">
        <f t="shared" si="111"/>
        <v>Hop.well@bnna.com</v>
      </c>
      <c r="F1190" s="13" t="s">
        <v>1667</v>
      </c>
      <c r="G1190" s="13" t="s">
        <v>1837</v>
      </c>
      <c r="H1190" s="13" t="s">
        <v>2039</v>
      </c>
      <c r="I1190" s="13" t="s">
        <v>1948</v>
      </c>
      <c r="J1190" s="13" t="s">
        <v>2033</v>
      </c>
      <c r="K1190" s="13" t="s">
        <v>1731</v>
      </c>
      <c r="L1190" s="20" t="s">
        <v>1803</v>
      </c>
      <c r="M1190" s="13" t="s">
        <v>1761</v>
      </c>
      <c r="N1190" s="13" t="s">
        <v>1787</v>
      </c>
      <c r="O1190" s="15" t="s">
        <v>1989</v>
      </c>
      <c r="P1190" s="13" t="s">
        <v>1790</v>
      </c>
      <c r="Q1190" s="12">
        <f t="shared" ref="Q1190:Q1196" ca="1" si="114">RANDBETWEEN(1,3)</f>
        <v>2</v>
      </c>
      <c r="R1190" s="13" t="s">
        <v>1797</v>
      </c>
      <c r="S1190" s="13" t="s">
        <v>1793</v>
      </c>
      <c r="T1190" s="17">
        <v>30633</v>
      </c>
      <c r="U1190" s="17">
        <v>41591</v>
      </c>
      <c r="V1190" s="17">
        <v>41956</v>
      </c>
      <c r="W1190" s="17" t="s">
        <v>1798</v>
      </c>
      <c r="X1190" s="17" t="s">
        <v>1997</v>
      </c>
      <c r="Y1190" s="13">
        <f t="shared" ca="1" si="107"/>
        <v>39444</v>
      </c>
      <c r="Z1190" s="13">
        <f t="shared" ca="1" si="108"/>
        <v>2737</v>
      </c>
      <c r="AA1190" s="30" t="str">
        <f t="shared" si="110"/>
        <v>Retail</v>
      </c>
    </row>
    <row r="1191" spans="1:27" ht="14.4" x14ac:dyDescent="0.3">
      <c r="A1191" s="13">
        <v>6190</v>
      </c>
      <c r="B1191" s="13">
        <v>6190</v>
      </c>
      <c r="C1191" s="13" t="s">
        <v>658</v>
      </c>
      <c r="D1191" s="13" t="s">
        <v>2032</v>
      </c>
      <c r="E1191" s="13" t="str">
        <f t="shared" si="111"/>
        <v>Paula.erkley@bnna.com</v>
      </c>
      <c r="F1191" s="13" t="s">
        <v>1668</v>
      </c>
      <c r="G1191" s="13" t="s">
        <v>1837</v>
      </c>
      <c r="H1191" s="13" t="s">
        <v>2039</v>
      </c>
      <c r="I1191" s="13" t="s">
        <v>1948</v>
      </c>
      <c r="J1191" s="13" t="s">
        <v>2033</v>
      </c>
      <c r="K1191" s="20" t="s">
        <v>1731</v>
      </c>
      <c r="L1191" s="20" t="s">
        <v>1803</v>
      </c>
      <c r="M1191" s="20" t="s">
        <v>1761</v>
      </c>
      <c r="N1191" s="13" t="s">
        <v>1787</v>
      </c>
      <c r="O1191" s="15" t="s">
        <v>1989</v>
      </c>
      <c r="P1191" s="15" t="s">
        <v>1790</v>
      </c>
      <c r="Q1191" s="12">
        <f t="shared" ca="1" si="114"/>
        <v>1</v>
      </c>
      <c r="R1191" s="13" t="s">
        <v>1785</v>
      </c>
      <c r="S1191" s="13" t="s">
        <v>1791</v>
      </c>
      <c r="T1191" s="17">
        <v>31627</v>
      </c>
      <c r="U1191" s="17">
        <v>41489</v>
      </c>
      <c r="V1191" s="17">
        <v>41854</v>
      </c>
      <c r="W1191" s="17" t="s">
        <v>1798</v>
      </c>
      <c r="X1191" s="17" t="s">
        <v>1997</v>
      </c>
      <c r="Y1191" s="13">
        <f t="shared" ca="1" si="107"/>
        <v>43844</v>
      </c>
      <c r="Z1191" s="13">
        <f t="shared" ca="1" si="108"/>
        <v>6106</v>
      </c>
      <c r="AA1191" s="30" t="str">
        <f t="shared" si="110"/>
        <v>Retail</v>
      </c>
    </row>
    <row r="1192" spans="1:27" ht="14.4" x14ac:dyDescent="0.3">
      <c r="A1192" s="13">
        <v>6191</v>
      </c>
      <c r="B1192" s="13">
        <v>6191</v>
      </c>
      <c r="C1192" s="13" t="s">
        <v>239</v>
      </c>
      <c r="D1192" s="13" t="s">
        <v>2032</v>
      </c>
      <c r="E1192" s="13" t="str">
        <f t="shared" si="111"/>
        <v>Bertrand.nd Michel@bnna.com</v>
      </c>
      <c r="F1192" s="13" t="s">
        <v>1667</v>
      </c>
      <c r="G1192" s="13" t="s">
        <v>1837</v>
      </c>
      <c r="H1192" s="13" t="s">
        <v>2039</v>
      </c>
      <c r="I1192" s="13" t="s">
        <v>1948</v>
      </c>
      <c r="J1192" s="13" t="s">
        <v>2033</v>
      </c>
      <c r="K1192" s="13" t="s">
        <v>1731</v>
      </c>
      <c r="L1192" s="13" t="s">
        <v>1803</v>
      </c>
      <c r="M1192" s="13" t="s">
        <v>1761</v>
      </c>
      <c r="N1192" s="13" t="s">
        <v>1787</v>
      </c>
      <c r="O1192" s="15" t="s">
        <v>1989</v>
      </c>
      <c r="P1192" s="13" t="s">
        <v>1790</v>
      </c>
      <c r="Q1192" s="12">
        <f t="shared" ca="1" si="114"/>
        <v>3</v>
      </c>
      <c r="R1192" s="13" t="s">
        <v>1797</v>
      </c>
      <c r="S1192" s="13" t="s">
        <v>1794</v>
      </c>
      <c r="T1192" s="17">
        <v>19334</v>
      </c>
      <c r="U1192" s="17">
        <v>35039</v>
      </c>
      <c r="V1192" s="17">
        <v>41979</v>
      </c>
      <c r="W1192" s="17" t="s">
        <v>1798</v>
      </c>
      <c r="X1192" s="17" t="s">
        <v>1997</v>
      </c>
      <c r="Y1192" s="13">
        <f t="shared" ca="1" si="107"/>
        <v>54459</v>
      </c>
      <c r="Z1192" s="13">
        <f t="shared" ca="1" si="108"/>
        <v>90</v>
      </c>
      <c r="AA1192" s="30" t="str">
        <f t="shared" si="110"/>
        <v>Retail</v>
      </c>
    </row>
    <row r="1193" spans="1:27" ht="14.4" x14ac:dyDescent="0.3">
      <c r="A1193" s="13">
        <v>6192</v>
      </c>
      <c r="B1193" s="13">
        <v>6192</v>
      </c>
      <c r="C1193" s="13" t="s">
        <v>218</v>
      </c>
      <c r="D1193" s="13" t="s">
        <v>2032</v>
      </c>
      <c r="E1193" s="13" t="str">
        <f t="shared" si="111"/>
        <v>Bartholomeus.eus Cronhielm@bnna.com</v>
      </c>
      <c r="F1193" s="13" t="s">
        <v>1669</v>
      </c>
      <c r="G1193" s="13" t="s">
        <v>1837</v>
      </c>
      <c r="H1193" s="13" t="s">
        <v>2039</v>
      </c>
      <c r="I1193" s="13" t="s">
        <v>1948</v>
      </c>
      <c r="J1193" s="13" t="s">
        <v>2033</v>
      </c>
      <c r="K1193" s="20" t="s">
        <v>1731</v>
      </c>
      <c r="L1193" s="20" t="s">
        <v>1803</v>
      </c>
      <c r="M1193" s="20" t="s">
        <v>1761</v>
      </c>
      <c r="N1193" s="13" t="s">
        <v>1787</v>
      </c>
      <c r="O1193" s="15" t="s">
        <v>1989</v>
      </c>
      <c r="P1193" s="15" t="s">
        <v>1790</v>
      </c>
      <c r="Q1193" s="12">
        <f t="shared" ca="1" si="114"/>
        <v>2</v>
      </c>
      <c r="R1193" s="13" t="s">
        <v>1797</v>
      </c>
      <c r="S1193" s="13" t="s">
        <v>1793</v>
      </c>
      <c r="T1193" s="17">
        <v>30960</v>
      </c>
      <c r="U1193" s="17">
        <v>41552</v>
      </c>
      <c r="V1193" s="17">
        <v>41917</v>
      </c>
      <c r="W1193" s="17" t="s">
        <v>1798</v>
      </c>
      <c r="X1193" s="17" t="s">
        <v>1994</v>
      </c>
      <c r="Y1193" s="13">
        <f t="shared" ca="1" si="107"/>
        <v>31170</v>
      </c>
      <c r="Z1193" s="13">
        <f t="shared" ca="1" si="108"/>
        <v>4686</v>
      </c>
      <c r="AA1193" s="30" t="str">
        <f t="shared" si="110"/>
        <v>Retail</v>
      </c>
    </row>
    <row r="1194" spans="1:27" ht="14.4" x14ac:dyDescent="0.3">
      <c r="A1194" s="13">
        <v>6193</v>
      </c>
      <c r="B1194" s="13">
        <v>6193</v>
      </c>
      <c r="C1194" s="1" t="s">
        <v>966</v>
      </c>
      <c r="D1194" s="13" t="s">
        <v>2032</v>
      </c>
      <c r="E1194" s="13" t="str">
        <f t="shared" si="111"/>
        <v>Victor.r Byers@bnna.com</v>
      </c>
      <c r="F1194" s="13" t="s">
        <v>1667</v>
      </c>
      <c r="G1194" s="13" t="s">
        <v>1837</v>
      </c>
      <c r="H1194" s="13" t="s">
        <v>2039</v>
      </c>
      <c r="I1194" s="13" t="s">
        <v>1948</v>
      </c>
      <c r="J1194" s="13" t="s">
        <v>2033</v>
      </c>
      <c r="K1194" s="13" t="s">
        <v>1731</v>
      </c>
      <c r="L1194" s="20" t="s">
        <v>1803</v>
      </c>
      <c r="M1194" s="13" t="s">
        <v>1761</v>
      </c>
      <c r="N1194" s="13" t="s">
        <v>1787</v>
      </c>
      <c r="O1194" s="15" t="s">
        <v>1989</v>
      </c>
      <c r="P1194" s="13" t="s">
        <v>1790</v>
      </c>
      <c r="Q1194" s="12">
        <f t="shared" ca="1" si="114"/>
        <v>3</v>
      </c>
      <c r="R1194" s="13" t="s">
        <v>1797</v>
      </c>
      <c r="S1194" s="13" t="s">
        <v>1795</v>
      </c>
      <c r="T1194" s="17">
        <v>27371</v>
      </c>
      <c r="U1194" s="17">
        <v>41616</v>
      </c>
      <c r="V1194" s="17">
        <v>41981</v>
      </c>
      <c r="W1194" s="17" t="s">
        <v>1798</v>
      </c>
      <c r="X1194" s="17" t="s">
        <v>1994</v>
      </c>
      <c r="Y1194" s="13">
        <f t="shared" ca="1" si="107"/>
        <v>36919</v>
      </c>
      <c r="Z1194" s="13">
        <f t="shared" ca="1" si="108"/>
        <v>3304</v>
      </c>
      <c r="AA1194" s="30" t="str">
        <f t="shared" si="110"/>
        <v>Retail</v>
      </c>
    </row>
    <row r="1195" spans="1:27" ht="14.4" x14ac:dyDescent="0.3">
      <c r="A1195" s="13">
        <v>6194</v>
      </c>
      <c r="B1195" s="13">
        <v>6194</v>
      </c>
      <c r="C1195" s="1" t="s">
        <v>802</v>
      </c>
      <c r="D1195" s="13" t="s">
        <v>2032</v>
      </c>
      <c r="E1195" s="13" t="str">
        <f t="shared" si="111"/>
        <v>Yuli.Velez@bnna.com</v>
      </c>
      <c r="F1195" s="13" t="s">
        <v>1667</v>
      </c>
      <c r="G1195" s="13" t="s">
        <v>1837</v>
      </c>
      <c r="H1195" s="13" t="s">
        <v>2039</v>
      </c>
      <c r="I1195" s="13" t="s">
        <v>1948</v>
      </c>
      <c r="J1195" s="13" t="s">
        <v>2033</v>
      </c>
      <c r="K1195" s="13" t="s">
        <v>1731</v>
      </c>
      <c r="L1195" s="13" t="s">
        <v>1803</v>
      </c>
      <c r="M1195" s="13" t="s">
        <v>1761</v>
      </c>
      <c r="N1195" s="13" t="s">
        <v>1787</v>
      </c>
      <c r="O1195" s="15" t="s">
        <v>1989</v>
      </c>
      <c r="P1195" s="13" t="s">
        <v>1784</v>
      </c>
      <c r="Q1195" s="12">
        <f t="shared" ca="1" si="114"/>
        <v>3</v>
      </c>
      <c r="R1195" s="13" t="s">
        <v>1797</v>
      </c>
      <c r="S1195" s="13" t="s">
        <v>1795</v>
      </c>
      <c r="T1195" s="17">
        <v>32121</v>
      </c>
      <c r="U1195" s="17">
        <v>40522</v>
      </c>
      <c r="V1195" s="17">
        <v>41983</v>
      </c>
      <c r="W1195" s="17" t="s">
        <v>1798</v>
      </c>
      <c r="X1195" s="17" t="s">
        <v>1994</v>
      </c>
      <c r="Y1195" s="13">
        <f t="shared" ca="1" si="107"/>
        <v>33450</v>
      </c>
      <c r="Z1195" s="13">
        <f t="shared" ca="1" si="108"/>
        <v>4817</v>
      </c>
      <c r="AA1195" s="30" t="str">
        <f t="shared" si="110"/>
        <v>Retail</v>
      </c>
    </row>
    <row r="1196" spans="1:27" ht="14.4" x14ac:dyDescent="0.3">
      <c r="A1196" s="13">
        <v>6195</v>
      </c>
      <c r="B1196" s="13">
        <v>6195</v>
      </c>
      <c r="C1196" s="13" t="s">
        <v>76</v>
      </c>
      <c r="D1196" s="13" t="s">
        <v>2032</v>
      </c>
      <c r="E1196" s="13" t="str">
        <f t="shared" si="111"/>
        <v>Vikki.Lenoir@bnna.com</v>
      </c>
      <c r="F1196" s="13" t="s">
        <v>1667</v>
      </c>
      <c r="G1196" s="13" t="s">
        <v>1837</v>
      </c>
      <c r="H1196" s="13" t="s">
        <v>2039</v>
      </c>
      <c r="I1196" s="13" t="s">
        <v>1948</v>
      </c>
      <c r="J1196" s="13" t="s">
        <v>2033</v>
      </c>
      <c r="K1196" s="13" t="s">
        <v>1731</v>
      </c>
      <c r="L1196" s="13" t="s">
        <v>1803</v>
      </c>
      <c r="M1196" s="13" t="s">
        <v>1761</v>
      </c>
      <c r="N1196" s="13" t="s">
        <v>1787</v>
      </c>
      <c r="O1196" s="15" t="s">
        <v>1989</v>
      </c>
      <c r="P1196" s="13" t="s">
        <v>1790</v>
      </c>
      <c r="Q1196" s="12">
        <f t="shared" ca="1" si="114"/>
        <v>1</v>
      </c>
      <c r="R1196" s="13" t="s">
        <v>1799</v>
      </c>
      <c r="S1196" s="13" t="s">
        <v>1794</v>
      </c>
      <c r="T1196" s="17">
        <v>20314</v>
      </c>
      <c r="U1196" s="17">
        <v>34194</v>
      </c>
      <c r="V1196" s="17">
        <v>41864</v>
      </c>
      <c r="W1196" s="17" t="s">
        <v>1798</v>
      </c>
      <c r="X1196" s="17" t="s">
        <v>1991</v>
      </c>
      <c r="Y1196" s="13">
        <f t="shared" ca="1" si="107"/>
        <v>30772</v>
      </c>
      <c r="Z1196" s="13">
        <f t="shared" ca="1" si="108"/>
        <v>554</v>
      </c>
      <c r="AA1196" s="30" t="str">
        <f t="shared" si="110"/>
        <v>Retail</v>
      </c>
    </row>
    <row r="1197" spans="1:27" ht="14.4" x14ac:dyDescent="0.3">
      <c r="A1197" s="13">
        <v>6196</v>
      </c>
      <c r="B1197" s="13">
        <v>6196</v>
      </c>
      <c r="C1197" s="13" t="s">
        <v>695</v>
      </c>
      <c r="D1197" s="13" t="s">
        <v>2032</v>
      </c>
      <c r="E1197" s="13" t="str">
        <f t="shared" si="111"/>
        <v>Shujuan.ujuan Hu@bnna.com</v>
      </c>
      <c r="F1197" s="13" t="s">
        <v>1667</v>
      </c>
      <c r="G1197" s="13" t="s">
        <v>1837</v>
      </c>
      <c r="H1197" s="13" t="s">
        <v>2039</v>
      </c>
      <c r="I1197" s="13" t="s">
        <v>1946</v>
      </c>
      <c r="J1197" s="13" t="s">
        <v>2033</v>
      </c>
      <c r="K1197" s="13" t="s">
        <v>1731</v>
      </c>
      <c r="L1197" s="13" t="s">
        <v>1803</v>
      </c>
      <c r="M1197" s="13" t="s">
        <v>1761</v>
      </c>
      <c r="N1197" s="13" t="s">
        <v>1786</v>
      </c>
      <c r="O1197" s="15" t="s">
        <v>1798</v>
      </c>
      <c r="P1197" s="15" t="s">
        <v>1784</v>
      </c>
      <c r="Q1197" s="12">
        <v>7</v>
      </c>
      <c r="R1197" s="13" t="s">
        <v>1797</v>
      </c>
      <c r="S1197" s="13" t="s">
        <v>1795</v>
      </c>
      <c r="T1197" s="17">
        <v>28994</v>
      </c>
      <c r="U1197" s="17">
        <v>41413</v>
      </c>
      <c r="V1197" s="17">
        <v>41778</v>
      </c>
      <c r="W1197" s="17" t="s">
        <v>1798</v>
      </c>
      <c r="X1197" s="17" t="s">
        <v>1996</v>
      </c>
      <c r="Y1197" s="13">
        <f ca="1">RANDBETWEEN(75000,150000)</f>
        <v>105014</v>
      </c>
      <c r="Z1197" s="13">
        <f ca="1">RANDBETWEEN(25000,75000)</f>
        <v>67713</v>
      </c>
      <c r="AA1197" s="30" t="str">
        <f t="shared" si="110"/>
        <v>Retail</v>
      </c>
    </row>
    <row r="1198" spans="1:27" ht="14.4" x14ac:dyDescent="0.3">
      <c r="A1198" s="13">
        <v>6197</v>
      </c>
      <c r="B1198" s="13">
        <v>6197</v>
      </c>
      <c r="C1198" s="13" t="s">
        <v>616</v>
      </c>
      <c r="D1198" s="13" t="s">
        <v>2032</v>
      </c>
      <c r="E1198" s="13" t="str">
        <f t="shared" si="111"/>
        <v>Martin.Ramirez@bnna.com</v>
      </c>
      <c r="F1198" s="13" t="s">
        <v>1667</v>
      </c>
      <c r="G1198" s="13" t="s">
        <v>1837</v>
      </c>
      <c r="H1198" s="13" t="s">
        <v>2039</v>
      </c>
      <c r="I1198" s="13" t="s">
        <v>1948</v>
      </c>
      <c r="J1198" s="13" t="s">
        <v>2033</v>
      </c>
      <c r="K1198" s="13" t="s">
        <v>1731</v>
      </c>
      <c r="L1198" s="13" t="s">
        <v>1803</v>
      </c>
      <c r="M1198" s="13" t="s">
        <v>1761</v>
      </c>
      <c r="N1198" s="13" t="s">
        <v>1787</v>
      </c>
      <c r="O1198" s="15" t="s">
        <v>1989</v>
      </c>
      <c r="P1198" s="15" t="s">
        <v>1790</v>
      </c>
      <c r="Q1198" s="12">
        <f t="shared" ref="Q1198:Q1206" ca="1" si="115">RANDBETWEEN(1,3)</f>
        <v>1</v>
      </c>
      <c r="R1198" s="13" t="s">
        <v>1785</v>
      </c>
      <c r="S1198" s="13" t="s">
        <v>1793</v>
      </c>
      <c r="T1198" s="17">
        <v>27177</v>
      </c>
      <c r="U1198" s="17">
        <v>41422</v>
      </c>
      <c r="V1198" s="17">
        <v>41787</v>
      </c>
      <c r="W1198" s="17" t="s">
        <v>1798</v>
      </c>
      <c r="X1198" s="17" t="s">
        <v>1997</v>
      </c>
      <c r="Y1198" s="13">
        <f t="shared" ref="Y1198:Y1245" ca="1" si="116">RANDBETWEEN(30000,60000)</f>
        <v>35811</v>
      </c>
      <c r="Z1198" s="13">
        <f t="shared" ref="Z1198:Z1245" ca="1" si="117">RANDBETWEEN(0,10000)</f>
        <v>7778</v>
      </c>
      <c r="AA1198" s="30" t="str">
        <f t="shared" si="110"/>
        <v>Retail</v>
      </c>
    </row>
    <row r="1199" spans="1:27" ht="14.4" x14ac:dyDescent="0.3">
      <c r="A1199" s="13">
        <v>6198</v>
      </c>
      <c r="B1199" s="13">
        <v>6198</v>
      </c>
      <c r="C1199" s="13" t="s">
        <v>182</v>
      </c>
      <c r="D1199" s="13" t="s">
        <v>2032</v>
      </c>
      <c r="E1199" s="13" t="str">
        <f t="shared" si="111"/>
        <v>Anna.aldez@bnna.com</v>
      </c>
      <c r="F1199" s="13" t="s">
        <v>1668</v>
      </c>
      <c r="G1199" s="13" t="s">
        <v>1837</v>
      </c>
      <c r="H1199" s="13" t="s">
        <v>2039</v>
      </c>
      <c r="I1199" s="13" t="s">
        <v>1948</v>
      </c>
      <c r="J1199" s="13" t="s">
        <v>2033</v>
      </c>
      <c r="K1199" s="13" t="s">
        <v>1731</v>
      </c>
      <c r="L1199" s="13" t="s">
        <v>1803</v>
      </c>
      <c r="M1199" s="13" t="s">
        <v>1761</v>
      </c>
      <c r="N1199" s="13" t="s">
        <v>1787</v>
      </c>
      <c r="O1199" s="15" t="s">
        <v>1989</v>
      </c>
      <c r="P1199" s="13" t="s">
        <v>1790</v>
      </c>
      <c r="Q1199" s="12">
        <f t="shared" ca="1" si="115"/>
        <v>3</v>
      </c>
      <c r="R1199" s="13" t="s">
        <v>1797</v>
      </c>
      <c r="S1199" s="13" t="s">
        <v>1793</v>
      </c>
      <c r="T1199" s="17">
        <v>22137</v>
      </c>
      <c r="U1199" s="17">
        <v>30537</v>
      </c>
      <c r="V1199" s="17">
        <v>41860</v>
      </c>
      <c r="W1199" s="17" t="s">
        <v>1798</v>
      </c>
      <c r="X1199" s="17" t="s">
        <v>1997</v>
      </c>
      <c r="Y1199" s="13">
        <f t="shared" ca="1" si="116"/>
        <v>55097</v>
      </c>
      <c r="Z1199" s="13">
        <f t="shared" ca="1" si="117"/>
        <v>2558</v>
      </c>
      <c r="AA1199" s="30" t="str">
        <f t="shared" si="110"/>
        <v>Retail</v>
      </c>
    </row>
    <row r="1200" spans="1:27" ht="14.4" x14ac:dyDescent="0.3">
      <c r="A1200" s="13">
        <v>6199</v>
      </c>
      <c r="B1200" s="13">
        <v>6199</v>
      </c>
      <c r="C1200" s="13" t="s">
        <v>1061</v>
      </c>
      <c r="D1200" s="13" t="s">
        <v>2032</v>
      </c>
      <c r="E1200" s="13" t="str">
        <f t="shared" si="111"/>
        <v>Sawyer.Pacheco@bnna.com</v>
      </c>
      <c r="F1200" s="13" t="s">
        <v>1667</v>
      </c>
      <c r="G1200" s="20" t="s">
        <v>1837</v>
      </c>
      <c r="H1200" s="20" t="s">
        <v>2039</v>
      </c>
      <c r="I1200" s="13" t="s">
        <v>1948</v>
      </c>
      <c r="J1200" s="13" t="s">
        <v>2033</v>
      </c>
      <c r="K1200" s="13" t="s">
        <v>1731</v>
      </c>
      <c r="L1200" s="13" t="s">
        <v>1803</v>
      </c>
      <c r="M1200" s="13" t="s">
        <v>1761</v>
      </c>
      <c r="N1200" s="13" t="s">
        <v>1787</v>
      </c>
      <c r="O1200" s="15" t="s">
        <v>1989</v>
      </c>
      <c r="P1200" s="13" t="s">
        <v>1790</v>
      </c>
      <c r="Q1200" s="12">
        <f t="shared" ca="1" si="115"/>
        <v>2</v>
      </c>
      <c r="R1200" s="13" t="s">
        <v>1797</v>
      </c>
      <c r="S1200" s="13" t="s">
        <v>1792</v>
      </c>
      <c r="T1200" s="17">
        <v>25696</v>
      </c>
      <c r="U1200" s="17">
        <v>41402</v>
      </c>
      <c r="V1200" s="17">
        <v>41767</v>
      </c>
      <c r="W1200" s="17" t="s">
        <v>1798</v>
      </c>
      <c r="X1200" s="17" t="s">
        <v>1997</v>
      </c>
      <c r="Y1200" s="13">
        <f t="shared" ca="1" si="116"/>
        <v>59938</v>
      </c>
      <c r="Z1200" s="13">
        <f t="shared" ca="1" si="117"/>
        <v>5279</v>
      </c>
      <c r="AA1200" s="30" t="str">
        <f t="shared" si="110"/>
        <v>Retail</v>
      </c>
    </row>
    <row r="1201" spans="1:27" ht="14.4" x14ac:dyDescent="0.3">
      <c r="A1201" s="13">
        <v>6200</v>
      </c>
      <c r="B1201" s="13">
        <v>6200</v>
      </c>
      <c r="C1201" s="13" t="s">
        <v>178</v>
      </c>
      <c r="D1201" s="13" t="s">
        <v>2032</v>
      </c>
      <c r="E1201" s="13" t="str">
        <f t="shared" si="111"/>
        <v>Anna.elvey@bnna.com</v>
      </c>
      <c r="F1201" s="13" t="s">
        <v>1668</v>
      </c>
      <c r="G1201" s="13" t="s">
        <v>1837</v>
      </c>
      <c r="H1201" s="13" t="s">
        <v>2039</v>
      </c>
      <c r="I1201" s="13" t="s">
        <v>1948</v>
      </c>
      <c r="J1201" s="13" t="s">
        <v>2033</v>
      </c>
      <c r="K1201" s="13" t="s">
        <v>1731</v>
      </c>
      <c r="L1201" s="13" t="s">
        <v>1803</v>
      </c>
      <c r="M1201" s="13" t="s">
        <v>1761</v>
      </c>
      <c r="N1201" s="13" t="s">
        <v>1787</v>
      </c>
      <c r="O1201" s="15" t="s">
        <v>1989</v>
      </c>
      <c r="P1201" s="15" t="s">
        <v>1790</v>
      </c>
      <c r="Q1201" s="12">
        <f t="shared" ca="1" si="115"/>
        <v>2</v>
      </c>
      <c r="R1201" s="13" t="s">
        <v>1785</v>
      </c>
      <c r="S1201" s="13" t="s">
        <v>1796</v>
      </c>
      <c r="T1201" s="17">
        <v>19403</v>
      </c>
      <c r="U1201" s="17">
        <v>35474</v>
      </c>
      <c r="V1201" s="17">
        <v>41683</v>
      </c>
      <c r="W1201" s="17" t="s">
        <v>1798</v>
      </c>
      <c r="X1201" s="17" t="s">
        <v>1994</v>
      </c>
      <c r="Y1201" s="13">
        <f t="shared" ca="1" si="116"/>
        <v>34176</v>
      </c>
      <c r="Z1201" s="13">
        <f t="shared" ca="1" si="117"/>
        <v>2119</v>
      </c>
      <c r="AA1201" s="30" t="str">
        <f t="shared" si="110"/>
        <v>Retail</v>
      </c>
    </row>
    <row r="1202" spans="1:27" ht="14.4" x14ac:dyDescent="0.3">
      <c r="A1202" s="13">
        <v>6201</v>
      </c>
      <c r="B1202" s="13">
        <v>6201</v>
      </c>
      <c r="C1202" s="1" t="s">
        <v>797</v>
      </c>
      <c r="D1202" s="13" t="s">
        <v>2032</v>
      </c>
      <c r="E1202" s="13" t="str">
        <f t="shared" si="111"/>
        <v>Julian.n Curry@bnna.com</v>
      </c>
      <c r="F1202" s="13" t="s">
        <v>1667</v>
      </c>
      <c r="G1202" s="13" t="s">
        <v>1837</v>
      </c>
      <c r="H1202" s="13" t="s">
        <v>2039</v>
      </c>
      <c r="I1202" s="13" t="s">
        <v>1948</v>
      </c>
      <c r="J1202" s="13" t="s">
        <v>2033</v>
      </c>
      <c r="K1202" s="13" t="s">
        <v>1731</v>
      </c>
      <c r="L1202" s="20" t="s">
        <v>1803</v>
      </c>
      <c r="M1202" s="13" t="s">
        <v>1761</v>
      </c>
      <c r="N1202" s="13" t="s">
        <v>1787</v>
      </c>
      <c r="O1202" s="15" t="s">
        <v>1989</v>
      </c>
      <c r="P1202" s="13" t="s">
        <v>1790</v>
      </c>
      <c r="Q1202" s="12">
        <f t="shared" ca="1" si="115"/>
        <v>2</v>
      </c>
      <c r="R1202" s="13" t="s">
        <v>1797</v>
      </c>
      <c r="S1202" s="13" t="s">
        <v>1795</v>
      </c>
      <c r="T1202" s="17">
        <v>25703</v>
      </c>
      <c r="U1202" s="17">
        <v>41409</v>
      </c>
      <c r="V1202" s="17">
        <v>41774</v>
      </c>
      <c r="W1202" s="17" t="s">
        <v>1798</v>
      </c>
      <c r="X1202" s="17" t="s">
        <v>1994</v>
      </c>
      <c r="Y1202" s="13">
        <f t="shared" ca="1" si="116"/>
        <v>48382</v>
      </c>
      <c r="Z1202" s="13">
        <f t="shared" ca="1" si="117"/>
        <v>9766</v>
      </c>
      <c r="AA1202" s="30" t="str">
        <f t="shared" si="110"/>
        <v>Retail</v>
      </c>
    </row>
    <row r="1203" spans="1:27" ht="14.4" x14ac:dyDescent="0.3">
      <c r="A1203" s="13">
        <v>6202</v>
      </c>
      <c r="B1203" s="13">
        <v>6202</v>
      </c>
      <c r="C1203" s="13" t="s">
        <v>95</v>
      </c>
      <c r="D1203" s="13" t="s">
        <v>2032</v>
      </c>
      <c r="E1203" s="13" t="str">
        <f t="shared" si="111"/>
        <v>Abram.m Ruiz@bnna.com</v>
      </c>
      <c r="F1203" s="13" t="s">
        <v>1667</v>
      </c>
      <c r="G1203" s="13" t="s">
        <v>1837</v>
      </c>
      <c r="H1203" s="13" t="s">
        <v>2039</v>
      </c>
      <c r="I1203" s="13" t="s">
        <v>1948</v>
      </c>
      <c r="J1203" s="13" t="s">
        <v>2033</v>
      </c>
      <c r="K1203" s="13" t="s">
        <v>1731</v>
      </c>
      <c r="L1203" s="13" t="s">
        <v>1803</v>
      </c>
      <c r="M1203" s="13" t="s">
        <v>1761</v>
      </c>
      <c r="N1203" s="13" t="s">
        <v>1787</v>
      </c>
      <c r="O1203" s="15" t="s">
        <v>1989</v>
      </c>
      <c r="P1203" s="13" t="s">
        <v>1784</v>
      </c>
      <c r="Q1203" s="12">
        <f t="shared" ca="1" si="115"/>
        <v>1</v>
      </c>
      <c r="R1203" s="13" t="s">
        <v>1797</v>
      </c>
      <c r="S1203" s="13" t="s">
        <v>1795</v>
      </c>
      <c r="T1203" s="17">
        <v>25969</v>
      </c>
      <c r="U1203" s="17">
        <v>41310</v>
      </c>
      <c r="V1203" s="17">
        <v>41675</v>
      </c>
      <c r="W1203" s="17" t="s">
        <v>1989</v>
      </c>
      <c r="X1203" s="17" t="s">
        <v>1994</v>
      </c>
      <c r="Y1203" s="13">
        <f t="shared" ca="1" si="116"/>
        <v>53104</v>
      </c>
      <c r="Z1203" s="13">
        <f t="shared" ca="1" si="117"/>
        <v>4166</v>
      </c>
      <c r="AA1203" s="30" t="str">
        <f t="shared" si="110"/>
        <v>Retail</v>
      </c>
    </row>
    <row r="1204" spans="1:27" ht="14.4" x14ac:dyDescent="0.3">
      <c r="A1204" s="13">
        <v>6203</v>
      </c>
      <c r="B1204" s="13">
        <v>6203</v>
      </c>
      <c r="C1204" s="13" t="s">
        <v>40</v>
      </c>
      <c r="D1204" s="13" t="s">
        <v>2032</v>
      </c>
      <c r="E1204" s="13" t="str">
        <f t="shared" si="111"/>
        <v>Bernard. Alaliza@bnna.com</v>
      </c>
      <c r="F1204" s="13" t="s">
        <v>1667</v>
      </c>
      <c r="G1204" s="13" t="s">
        <v>1837</v>
      </c>
      <c r="H1204" s="13" t="s">
        <v>2039</v>
      </c>
      <c r="I1204" s="13" t="s">
        <v>1948</v>
      </c>
      <c r="J1204" s="13" t="s">
        <v>2033</v>
      </c>
      <c r="K1204" s="13" t="s">
        <v>1731</v>
      </c>
      <c r="L1204" s="20" t="s">
        <v>1803</v>
      </c>
      <c r="M1204" s="13" t="s">
        <v>1761</v>
      </c>
      <c r="N1204" s="13" t="s">
        <v>1787</v>
      </c>
      <c r="O1204" s="15" t="s">
        <v>1989</v>
      </c>
      <c r="P1204" s="13" t="s">
        <v>1790</v>
      </c>
      <c r="Q1204" s="12">
        <f t="shared" ca="1" si="115"/>
        <v>2</v>
      </c>
      <c r="R1204" s="13" t="s">
        <v>1797</v>
      </c>
      <c r="S1204" s="13" t="s">
        <v>1791</v>
      </c>
      <c r="T1204" s="17">
        <v>24302</v>
      </c>
      <c r="U1204" s="17">
        <v>41469</v>
      </c>
      <c r="V1204" s="17">
        <v>41834</v>
      </c>
      <c r="W1204" s="17" t="s">
        <v>1798</v>
      </c>
      <c r="X1204" s="17" t="s">
        <v>1991</v>
      </c>
      <c r="Y1204" s="13">
        <f t="shared" ca="1" si="116"/>
        <v>45632</v>
      </c>
      <c r="Z1204" s="13">
        <f t="shared" ca="1" si="117"/>
        <v>6393</v>
      </c>
      <c r="AA1204" s="30" t="str">
        <f t="shared" si="110"/>
        <v>Retail</v>
      </c>
    </row>
    <row r="1205" spans="1:27" ht="14.4" x14ac:dyDescent="0.3">
      <c r="A1205" s="13">
        <v>6204</v>
      </c>
      <c r="B1205" s="13">
        <v>6204</v>
      </c>
      <c r="C1205" s="13" t="s">
        <v>453</v>
      </c>
      <c r="D1205" s="13" t="s">
        <v>2032</v>
      </c>
      <c r="E1205" s="13" t="str">
        <f t="shared" si="111"/>
        <v>Hae-Un.-Un Son@bnna.com</v>
      </c>
      <c r="F1205" s="13" t="s">
        <v>1668</v>
      </c>
      <c r="G1205" s="20" t="s">
        <v>1837</v>
      </c>
      <c r="H1205" s="20" t="s">
        <v>2039</v>
      </c>
      <c r="I1205" s="13" t="s">
        <v>1948</v>
      </c>
      <c r="J1205" s="13" t="s">
        <v>2033</v>
      </c>
      <c r="K1205" s="13" t="s">
        <v>1731</v>
      </c>
      <c r="L1205" s="20" t="s">
        <v>1803</v>
      </c>
      <c r="M1205" s="13" t="s">
        <v>1761</v>
      </c>
      <c r="N1205" s="13" t="s">
        <v>1787</v>
      </c>
      <c r="O1205" s="15" t="s">
        <v>1989</v>
      </c>
      <c r="P1205" s="15" t="s">
        <v>1790</v>
      </c>
      <c r="Q1205" s="12">
        <f t="shared" ca="1" si="115"/>
        <v>2</v>
      </c>
      <c r="R1205" s="13" t="s">
        <v>1797</v>
      </c>
      <c r="S1205" s="13" t="s">
        <v>1792</v>
      </c>
      <c r="T1205" s="17">
        <v>24218</v>
      </c>
      <c r="U1205" s="17">
        <v>31523</v>
      </c>
      <c r="V1205" s="17">
        <v>41750</v>
      </c>
      <c r="W1205" s="17" t="s">
        <v>1798</v>
      </c>
      <c r="X1205" s="17" t="s">
        <v>1996</v>
      </c>
      <c r="Y1205" s="13">
        <f t="shared" ca="1" si="116"/>
        <v>34010</v>
      </c>
      <c r="Z1205" s="13">
        <f t="shared" ca="1" si="117"/>
        <v>6232</v>
      </c>
      <c r="AA1205" s="30" t="str">
        <f t="shared" si="110"/>
        <v>Retail</v>
      </c>
    </row>
    <row r="1206" spans="1:27" ht="14.4" x14ac:dyDescent="0.3">
      <c r="A1206" s="13">
        <v>6205</v>
      </c>
      <c r="B1206" s="13">
        <v>6205</v>
      </c>
      <c r="C1206" s="13" t="s">
        <v>253</v>
      </c>
      <c r="D1206" s="13" t="s">
        <v>2032</v>
      </c>
      <c r="E1206" s="13" t="str">
        <f t="shared" si="111"/>
        <v>Burke. White@bnna.com</v>
      </c>
      <c r="F1206" s="13" t="s">
        <v>1667</v>
      </c>
      <c r="G1206" s="13" t="s">
        <v>1837</v>
      </c>
      <c r="H1206" s="13" t="s">
        <v>2039</v>
      </c>
      <c r="I1206" s="13" t="s">
        <v>1948</v>
      </c>
      <c r="J1206" s="13" t="s">
        <v>2033</v>
      </c>
      <c r="K1206" s="13" t="s">
        <v>1731</v>
      </c>
      <c r="L1206" s="20" t="s">
        <v>1803</v>
      </c>
      <c r="M1206" s="13" t="s">
        <v>1761</v>
      </c>
      <c r="N1206" s="13" t="s">
        <v>1787</v>
      </c>
      <c r="O1206" s="15" t="s">
        <v>1989</v>
      </c>
      <c r="P1206" s="13" t="s">
        <v>1784</v>
      </c>
      <c r="Q1206" s="12">
        <f t="shared" ca="1" si="115"/>
        <v>1</v>
      </c>
      <c r="R1206" s="13" t="s">
        <v>1799</v>
      </c>
      <c r="S1206" s="13" t="s">
        <v>1792</v>
      </c>
      <c r="T1206" s="17">
        <v>25265</v>
      </c>
      <c r="U1206" s="17">
        <v>41701</v>
      </c>
      <c r="V1206" s="17">
        <v>41701</v>
      </c>
      <c r="W1206" s="17" t="s">
        <v>1798</v>
      </c>
      <c r="X1206" s="17" t="s">
        <v>1997</v>
      </c>
      <c r="Y1206" s="13">
        <f t="shared" ca="1" si="116"/>
        <v>49851</v>
      </c>
      <c r="Z1206" s="13">
        <f t="shared" ca="1" si="117"/>
        <v>7160</v>
      </c>
      <c r="AA1206" s="30" t="str">
        <f t="shared" si="110"/>
        <v>Retail</v>
      </c>
    </row>
    <row r="1207" spans="1:27" ht="14.4" x14ac:dyDescent="0.3">
      <c r="A1207" s="13">
        <v>6206</v>
      </c>
      <c r="B1207" s="13">
        <v>6206</v>
      </c>
      <c r="C1207" s="1" t="s">
        <v>1077</v>
      </c>
      <c r="D1207" s="13" t="s">
        <v>2032</v>
      </c>
      <c r="E1207" s="13" t="str">
        <f t="shared" si="111"/>
        <v>Gavin.ueller@bnna.com</v>
      </c>
      <c r="F1207" s="13" t="s">
        <v>1667</v>
      </c>
      <c r="G1207" s="13" t="s">
        <v>1837</v>
      </c>
      <c r="H1207" s="13" t="s">
        <v>2039</v>
      </c>
      <c r="I1207" s="13" t="s">
        <v>1947</v>
      </c>
      <c r="J1207" s="13" t="s">
        <v>2033</v>
      </c>
      <c r="K1207" s="13" t="s">
        <v>1731</v>
      </c>
      <c r="L1207" s="20" t="s">
        <v>1803</v>
      </c>
      <c r="M1207" s="13" t="s">
        <v>1761</v>
      </c>
      <c r="N1207" s="13" t="s">
        <v>1788</v>
      </c>
      <c r="O1207" s="15" t="s">
        <v>1798</v>
      </c>
      <c r="P1207" s="13" t="s">
        <v>1784</v>
      </c>
      <c r="Q1207" s="12">
        <f ca="1">RANDBETWEEN(4,7)</f>
        <v>4</v>
      </c>
      <c r="R1207" s="13" t="s">
        <v>1797</v>
      </c>
      <c r="S1207" s="13" t="s">
        <v>1791</v>
      </c>
      <c r="T1207" s="17">
        <v>25237</v>
      </c>
      <c r="U1207" s="17">
        <v>33272</v>
      </c>
      <c r="V1207" s="17">
        <v>41673</v>
      </c>
      <c r="W1207" s="17" t="s">
        <v>1798</v>
      </c>
      <c r="X1207" s="17" t="s">
        <v>1997</v>
      </c>
      <c r="Y1207" s="13">
        <f t="shared" ca="1" si="116"/>
        <v>54606</v>
      </c>
      <c r="Z1207" s="13">
        <f t="shared" ca="1" si="117"/>
        <v>923</v>
      </c>
      <c r="AA1207" s="30" t="str">
        <f t="shared" si="110"/>
        <v>Retail</v>
      </c>
    </row>
    <row r="1208" spans="1:27" ht="14.4" x14ac:dyDescent="0.3">
      <c r="A1208" s="13">
        <v>6207</v>
      </c>
      <c r="B1208" s="13">
        <v>6207</v>
      </c>
      <c r="C1208" s="1" t="s">
        <v>858</v>
      </c>
      <c r="D1208" s="13" t="s">
        <v>2032</v>
      </c>
      <c r="E1208" s="13" t="str">
        <f t="shared" si="111"/>
        <v>Damian. Holder@bnna.com</v>
      </c>
      <c r="F1208" s="13" t="s">
        <v>1667</v>
      </c>
      <c r="G1208" s="13" t="s">
        <v>1837</v>
      </c>
      <c r="H1208" s="13" t="s">
        <v>2039</v>
      </c>
      <c r="I1208" s="13" t="s">
        <v>1948</v>
      </c>
      <c r="J1208" s="13" t="s">
        <v>2033</v>
      </c>
      <c r="K1208" s="13" t="s">
        <v>1731</v>
      </c>
      <c r="L1208" s="20" t="s">
        <v>1803</v>
      </c>
      <c r="M1208" s="13" t="s">
        <v>1761</v>
      </c>
      <c r="N1208" s="13" t="s">
        <v>1787</v>
      </c>
      <c r="O1208" s="15" t="s">
        <v>1989</v>
      </c>
      <c r="P1208" s="15" t="s">
        <v>1790</v>
      </c>
      <c r="Q1208" s="12">
        <f ca="1">RANDBETWEEN(1,3)</f>
        <v>1</v>
      </c>
      <c r="R1208" s="13" t="s">
        <v>1785</v>
      </c>
      <c r="S1208" s="13" t="s">
        <v>1792</v>
      </c>
      <c r="T1208" s="17">
        <v>25532</v>
      </c>
      <c r="U1208" s="17">
        <v>41603</v>
      </c>
      <c r="V1208" s="17">
        <v>41968</v>
      </c>
      <c r="W1208" s="17" t="s">
        <v>1798</v>
      </c>
      <c r="X1208" s="17" t="s">
        <v>1997</v>
      </c>
      <c r="Y1208" s="13">
        <f t="shared" ca="1" si="116"/>
        <v>31676</v>
      </c>
      <c r="Z1208" s="13">
        <f t="shared" ca="1" si="117"/>
        <v>7831</v>
      </c>
      <c r="AA1208" s="30" t="str">
        <f t="shared" si="110"/>
        <v>Retail</v>
      </c>
    </row>
    <row r="1209" spans="1:27" ht="14.4" x14ac:dyDescent="0.3">
      <c r="A1209" s="13">
        <v>6208</v>
      </c>
      <c r="B1209" s="13">
        <v>6208</v>
      </c>
      <c r="C1209" s="13" t="s">
        <v>694</v>
      </c>
      <c r="D1209" s="13" t="s">
        <v>2032</v>
      </c>
      <c r="E1209" s="13" t="str">
        <f t="shared" si="111"/>
        <v>Sherry.Rowland@bnna.com</v>
      </c>
      <c r="F1209" s="13" t="s">
        <v>1668</v>
      </c>
      <c r="G1209" s="13" t="s">
        <v>1837</v>
      </c>
      <c r="H1209" s="13" t="s">
        <v>2039</v>
      </c>
      <c r="I1209" s="13" t="s">
        <v>1948</v>
      </c>
      <c r="J1209" s="13" t="s">
        <v>2033</v>
      </c>
      <c r="K1209" s="20" t="s">
        <v>1731</v>
      </c>
      <c r="L1209" s="20" t="s">
        <v>1803</v>
      </c>
      <c r="M1209" s="20" t="s">
        <v>1761</v>
      </c>
      <c r="N1209" s="13" t="s">
        <v>1787</v>
      </c>
      <c r="O1209" s="15" t="s">
        <v>1989</v>
      </c>
      <c r="P1209" s="13" t="s">
        <v>1790</v>
      </c>
      <c r="Q1209" s="12">
        <f ca="1">RANDBETWEEN(1,3)</f>
        <v>3</v>
      </c>
      <c r="R1209" s="13" t="s">
        <v>1800</v>
      </c>
      <c r="S1209" s="13" t="s">
        <v>1795</v>
      </c>
      <c r="T1209" s="17">
        <v>20591</v>
      </c>
      <c r="U1209" s="17">
        <v>36662</v>
      </c>
      <c r="V1209" s="17">
        <v>41775</v>
      </c>
      <c r="W1209" s="17" t="s">
        <v>1989</v>
      </c>
      <c r="X1209" s="17" t="s">
        <v>1994</v>
      </c>
      <c r="Y1209" s="13">
        <f t="shared" ca="1" si="116"/>
        <v>37520</v>
      </c>
      <c r="Z1209" s="13">
        <f t="shared" ca="1" si="117"/>
        <v>5031</v>
      </c>
      <c r="AA1209" s="30" t="str">
        <f t="shared" si="110"/>
        <v>Retail</v>
      </c>
    </row>
    <row r="1210" spans="1:27" ht="14.4" x14ac:dyDescent="0.3">
      <c r="A1210" s="13">
        <v>6209</v>
      </c>
      <c r="B1210" s="13">
        <v>6209</v>
      </c>
      <c r="C1210" s="13" t="s">
        <v>584</v>
      </c>
      <c r="D1210" s="13" t="s">
        <v>2032</v>
      </c>
      <c r="E1210" s="13" t="str">
        <f t="shared" si="111"/>
        <v>Lotta.skiöld@bnna.com</v>
      </c>
      <c r="F1210" s="13" t="s">
        <v>1668</v>
      </c>
      <c r="G1210" s="20" t="s">
        <v>1837</v>
      </c>
      <c r="H1210" s="13" t="s">
        <v>2039</v>
      </c>
      <c r="I1210" s="20" t="s">
        <v>1948</v>
      </c>
      <c r="J1210" s="13" t="s">
        <v>2033</v>
      </c>
      <c r="K1210" s="13" t="s">
        <v>1731</v>
      </c>
      <c r="L1210" s="20" t="s">
        <v>1803</v>
      </c>
      <c r="M1210" s="13" t="s">
        <v>1761</v>
      </c>
      <c r="N1210" s="13" t="s">
        <v>1787</v>
      </c>
      <c r="O1210" s="15" t="s">
        <v>1989</v>
      </c>
      <c r="P1210" s="13" t="s">
        <v>1784</v>
      </c>
      <c r="Q1210" s="12">
        <f ca="1">RANDBETWEEN(1,3)</f>
        <v>2</v>
      </c>
      <c r="R1210" s="13" t="s">
        <v>1785</v>
      </c>
      <c r="S1210" s="13" t="s">
        <v>1793</v>
      </c>
      <c r="T1210" s="17">
        <v>22041</v>
      </c>
      <c r="U1210" s="17">
        <v>37016</v>
      </c>
      <c r="V1210" s="17">
        <v>41764</v>
      </c>
      <c r="W1210" s="17" t="s">
        <v>1798</v>
      </c>
      <c r="X1210" s="17" t="s">
        <v>1994</v>
      </c>
      <c r="Y1210" s="13">
        <f t="shared" ca="1" si="116"/>
        <v>50177</v>
      </c>
      <c r="Z1210" s="13">
        <f t="shared" ca="1" si="117"/>
        <v>185</v>
      </c>
      <c r="AA1210" s="30" t="str">
        <f t="shared" si="110"/>
        <v>Retail</v>
      </c>
    </row>
    <row r="1211" spans="1:27" ht="14.4" x14ac:dyDescent="0.3">
      <c r="A1211" s="13">
        <v>6210</v>
      </c>
      <c r="B1211" s="13">
        <v>6210</v>
      </c>
      <c r="C1211" s="13" t="s">
        <v>114</v>
      </c>
      <c r="D1211" s="13" t="s">
        <v>2032</v>
      </c>
      <c r="E1211" s="13" t="str">
        <f t="shared" si="111"/>
        <v>Agostino.ino Rossi@bnna.com</v>
      </c>
      <c r="F1211" s="13" t="s">
        <v>1669</v>
      </c>
      <c r="G1211" s="13" t="s">
        <v>1837</v>
      </c>
      <c r="H1211" s="13" t="s">
        <v>2039</v>
      </c>
      <c r="I1211" s="13" t="s">
        <v>1947</v>
      </c>
      <c r="J1211" s="13" t="s">
        <v>2033</v>
      </c>
      <c r="K1211" s="13" t="s">
        <v>1731</v>
      </c>
      <c r="L1211" s="20" t="s">
        <v>1844</v>
      </c>
      <c r="M1211" s="13" t="s">
        <v>1845</v>
      </c>
      <c r="N1211" s="13" t="s">
        <v>1788</v>
      </c>
      <c r="O1211" s="15" t="s">
        <v>1798</v>
      </c>
      <c r="P1211" s="15" t="s">
        <v>1784</v>
      </c>
      <c r="Q1211" s="12">
        <v>5</v>
      </c>
      <c r="R1211" s="13" t="s">
        <v>1797</v>
      </c>
      <c r="S1211" s="13" t="s">
        <v>1795</v>
      </c>
      <c r="T1211" s="17">
        <v>20856</v>
      </c>
      <c r="U1211" s="17">
        <v>32909</v>
      </c>
      <c r="V1211" s="17">
        <v>41675</v>
      </c>
      <c r="W1211" s="17" t="s">
        <v>1798</v>
      </c>
      <c r="X1211" s="17" t="s">
        <v>1994</v>
      </c>
      <c r="Y1211" s="13">
        <f t="shared" ca="1" si="116"/>
        <v>57778</v>
      </c>
      <c r="Z1211" s="13">
        <f t="shared" ca="1" si="117"/>
        <v>5501</v>
      </c>
      <c r="AA1211" s="30" t="str">
        <f t="shared" si="110"/>
        <v>Retail</v>
      </c>
    </row>
    <row r="1212" spans="1:27" ht="14.4" x14ac:dyDescent="0.3">
      <c r="A1212" s="13">
        <v>6211</v>
      </c>
      <c r="B1212" s="13">
        <v>6211</v>
      </c>
      <c r="C1212" s="1" t="s">
        <v>781</v>
      </c>
      <c r="D1212" s="13" t="s">
        <v>2032</v>
      </c>
      <c r="E1212" s="13" t="str">
        <f t="shared" si="111"/>
        <v>Buckminster.inster Munoz@bnna.com</v>
      </c>
      <c r="F1212" s="13" t="s">
        <v>1667</v>
      </c>
      <c r="G1212" s="13" t="s">
        <v>1837</v>
      </c>
      <c r="H1212" s="13" t="s">
        <v>2039</v>
      </c>
      <c r="I1212" s="13" t="s">
        <v>1948</v>
      </c>
      <c r="J1212" s="13" t="s">
        <v>2033</v>
      </c>
      <c r="K1212" s="20" t="s">
        <v>1731</v>
      </c>
      <c r="L1212" s="20" t="s">
        <v>1844</v>
      </c>
      <c r="M1212" s="20" t="s">
        <v>1845</v>
      </c>
      <c r="N1212" s="13" t="s">
        <v>1787</v>
      </c>
      <c r="O1212" s="15" t="s">
        <v>1989</v>
      </c>
      <c r="P1212" s="15" t="s">
        <v>1790</v>
      </c>
      <c r="Q1212" s="12">
        <f t="shared" ref="Q1212:Q1228" ca="1" si="118">RANDBETWEEN(1,3)</f>
        <v>3</v>
      </c>
      <c r="R1212" s="13" t="s">
        <v>1797</v>
      </c>
      <c r="S1212" s="13" t="s">
        <v>1794</v>
      </c>
      <c r="T1212" s="17">
        <v>24459</v>
      </c>
      <c r="U1212" s="17">
        <v>31764</v>
      </c>
      <c r="V1212" s="17">
        <v>41991</v>
      </c>
      <c r="W1212" s="17" t="s">
        <v>1798</v>
      </c>
      <c r="X1212" s="17" t="s">
        <v>1991</v>
      </c>
      <c r="Y1212" s="13">
        <f t="shared" ca="1" si="116"/>
        <v>59075</v>
      </c>
      <c r="Z1212" s="13">
        <f t="shared" ca="1" si="117"/>
        <v>2655</v>
      </c>
      <c r="AA1212" s="30" t="str">
        <f t="shared" si="110"/>
        <v>Retail</v>
      </c>
    </row>
    <row r="1213" spans="1:27" ht="14.4" x14ac:dyDescent="0.3">
      <c r="A1213" s="13">
        <v>6212</v>
      </c>
      <c r="B1213" s="13">
        <v>6212</v>
      </c>
      <c r="C1213" s="1" t="s">
        <v>946</v>
      </c>
      <c r="D1213" s="13" t="s">
        <v>2032</v>
      </c>
      <c r="E1213" s="13" t="str">
        <f t="shared" si="111"/>
        <v>Chase. Lewis@bnna.com</v>
      </c>
      <c r="F1213" s="13" t="s">
        <v>1667</v>
      </c>
      <c r="G1213" s="13" t="s">
        <v>1837</v>
      </c>
      <c r="H1213" s="13" t="s">
        <v>2039</v>
      </c>
      <c r="I1213" s="13" t="s">
        <v>1948</v>
      </c>
      <c r="J1213" s="13" t="s">
        <v>2033</v>
      </c>
      <c r="K1213" s="13" t="s">
        <v>1731</v>
      </c>
      <c r="L1213" s="20" t="s">
        <v>1844</v>
      </c>
      <c r="M1213" s="13" t="s">
        <v>1845</v>
      </c>
      <c r="N1213" s="13" t="s">
        <v>1787</v>
      </c>
      <c r="O1213" s="15" t="s">
        <v>1989</v>
      </c>
      <c r="P1213" s="13" t="s">
        <v>1790</v>
      </c>
      <c r="Q1213" s="12">
        <f t="shared" ca="1" si="118"/>
        <v>2</v>
      </c>
      <c r="R1213" s="13" t="s">
        <v>1785</v>
      </c>
      <c r="S1213" s="13" t="s">
        <v>1795</v>
      </c>
      <c r="T1213" s="17">
        <v>26719</v>
      </c>
      <c r="U1213" s="17">
        <v>41329</v>
      </c>
      <c r="V1213" s="17">
        <v>41694</v>
      </c>
      <c r="W1213" s="17" t="s">
        <v>1798</v>
      </c>
      <c r="X1213" s="17" t="s">
        <v>1996</v>
      </c>
      <c r="Y1213" s="13">
        <f t="shared" ca="1" si="116"/>
        <v>44392</v>
      </c>
      <c r="Z1213" s="13">
        <f t="shared" ca="1" si="117"/>
        <v>6576</v>
      </c>
      <c r="AA1213" s="30" t="str">
        <f t="shared" si="110"/>
        <v>Retail</v>
      </c>
    </row>
    <row r="1214" spans="1:27" ht="14.4" x14ac:dyDescent="0.3">
      <c r="A1214" s="13">
        <v>6213</v>
      </c>
      <c r="B1214" s="13">
        <v>6213</v>
      </c>
      <c r="C1214" s="1" t="s">
        <v>1328</v>
      </c>
      <c r="D1214" s="13" t="s">
        <v>2032</v>
      </c>
      <c r="E1214" s="13" t="str">
        <f t="shared" si="111"/>
        <v>Myles.Garner@bnna.com</v>
      </c>
      <c r="F1214" s="13" t="s">
        <v>1667</v>
      </c>
      <c r="G1214" s="13" t="s">
        <v>1837</v>
      </c>
      <c r="H1214" s="13" t="s">
        <v>2039</v>
      </c>
      <c r="I1214" s="13" t="s">
        <v>1948</v>
      </c>
      <c r="J1214" s="13" t="s">
        <v>2033</v>
      </c>
      <c r="K1214" s="13" t="s">
        <v>1731</v>
      </c>
      <c r="L1214" s="20" t="s">
        <v>1844</v>
      </c>
      <c r="M1214" s="13" t="s">
        <v>1845</v>
      </c>
      <c r="N1214" s="13" t="s">
        <v>1787</v>
      </c>
      <c r="O1214" s="15" t="s">
        <v>1989</v>
      </c>
      <c r="P1214" s="15" t="s">
        <v>1790</v>
      </c>
      <c r="Q1214" s="12">
        <f t="shared" ca="1" si="118"/>
        <v>2</v>
      </c>
      <c r="R1214" s="13" t="s">
        <v>1797</v>
      </c>
      <c r="S1214" s="13" t="s">
        <v>1796</v>
      </c>
      <c r="T1214" s="17">
        <v>21746</v>
      </c>
      <c r="U1214" s="17">
        <v>28686</v>
      </c>
      <c r="V1214" s="17">
        <v>41835</v>
      </c>
      <c r="W1214" s="17" t="s">
        <v>1798</v>
      </c>
      <c r="X1214" s="17" t="s">
        <v>1997</v>
      </c>
      <c r="Y1214" s="13">
        <f t="shared" ca="1" si="116"/>
        <v>45425</v>
      </c>
      <c r="Z1214" s="13">
        <f t="shared" ca="1" si="117"/>
        <v>7107</v>
      </c>
      <c r="AA1214" s="30" t="str">
        <f t="shared" si="110"/>
        <v>Retail</v>
      </c>
    </row>
    <row r="1215" spans="1:27" ht="14.4" x14ac:dyDescent="0.3">
      <c r="A1215" s="13">
        <v>6214</v>
      </c>
      <c r="B1215" s="13">
        <v>6214</v>
      </c>
      <c r="C1215" s="1" t="s">
        <v>1627</v>
      </c>
      <c r="D1215" s="13" t="s">
        <v>2032</v>
      </c>
      <c r="E1215" s="13" t="str">
        <f t="shared" si="111"/>
        <v>Lois.ckson@bnna.com</v>
      </c>
      <c r="F1215" s="13" t="s">
        <v>1668</v>
      </c>
      <c r="G1215" s="13" t="s">
        <v>1837</v>
      </c>
      <c r="H1215" s="13" t="s">
        <v>2039</v>
      </c>
      <c r="I1215" s="13" t="s">
        <v>1948</v>
      </c>
      <c r="J1215" s="13" t="s">
        <v>2033</v>
      </c>
      <c r="K1215" s="13" t="s">
        <v>1731</v>
      </c>
      <c r="L1215" s="20" t="s">
        <v>1844</v>
      </c>
      <c r="M1215" s="13" t="s">
        <v>1845</v>
      </c>
      <c r="N1215" s="13" t="s">
        <v>1787</v>
      </c>
      <c r="O1215" s="15" t="s">
        <v>1989</v>
      </c>
      <c r="P1215" s="15" t="s">
        <v>1790</v>
      </c>
      <c r="Q1215" s="12">
        <f t="shared" ca="1" si="118"/>
        <v>2</v>
      </c>
      <c r="R1215" s="13" t="s">
        <v>1797</v>
      </c>
      <c r="S1215" s="13" t="s">
        <v>1794</v>
      </c>
      <c r="T1215" s="17">
        <v>26768</v>
      </c>
      <c r="U1215" s="17">
        <v>35899</v>
      </c>
      <c r="V1215" s="17">
        <v>41743</v>
      </c>
      <c r="W1215" s="17" t="s">
        <v>1798</v>
      </c>
      <c r="X1215" s="17" t="s">
        <v>1997</v>
      </c>
      <c r="Y1215" s="13">
        <f t="shared" ca="1" si="116"/>
        <v>34708</v>
      </c>
      <c r="Z1215" s="13">
        <f t="shared" ca="1" si="117"/>
        <v>1921</v>
      </c>
      <c r="AA1215" s="30" t="str">
        <f t="shared" si="110"/>
        <v>Retail</v>
      </c>
    </row>
    <row r="1216" spans="1:27" ht="14.4" x14ac:dyDescent="0.3">
      <c r="A1216" s="13">
        <v>6215</v>
      </c>
      <c r="B1216" s="13">
        <v>6215</v>
      </c>
      <c r="C1216" s="13" t="s">
        <v>312</v>
      </c>
      <c r="D1216" s="13" t="s">
        <v>2032</v>
      </c>
      <c r="E1216" s="13" t="str">
        <f t="shared" si="111"/>
        <v>Hedley. Carver@bnna.com</v>
      </c>
      <c r="F1216" s="13" t="s">
        <v>1667</v>
      </c>
      <c r="G1216" s="13" t="s">
        <v>1837</v>
      </c>
      <c r="H1216" s="13" t="s">
        <v>2039</v>
      </c>
      <c r="I1216" s="13" t="s">
        <v>1948</v>
      </c>
      <c r="J1216" s="13" t="s">
        <v>2033</v>
      </c>
      <c r="K1216" s="13" t="s">
        <v>1731</v>
      </c>
      <c r="L1216" s="20" t="s">
        <v>1844</v>
      </c>
      <c r="M1216" s="13" t="s">
        <v>1845</v>
      </c>
      <c r="N1216" s="13" t="s">
        <v>1787</v>
      </c>
      <c r="O1216" s="15" t="s">
        <v>1989</v>
      </c>
      <c r="P1216" s="13" t="s">
        <v>1784</v>
      </c>
      <c r="Q1216" s="12">
        <f t="shared" ca="1" si="118"/>
        <v>1</v>
      </c>
      <c r="R1216" s="13" t="s">
        <v>1797</v>
      </c>
      <c r="S1216" s="13" t="s">
        <v>1795</v>
      </c>
      <c r="T1216" s="17">
        <v>25739</v>
      </c>
      <c r="U1216" s="17">
        <v>34140</v>
      </c>
      <c r="V1216" s="17">
        <v>41810</v>
      </c>
      <c r="W1216" s="17" t="s">
        <v>1798</v>
      </c>
      <c r="X1216" s="17" t="s">
        <v>1997</v>
      </c>
      <c r="Y1216" s="13">
        <f t="shared" ca="1" si="116"/>
        <v>59705</v>
      </c>
      <c r="Z1216" s="13">
        <f t="shared" ca="1" si="117"/>
        <v>456</v>
      </c>
      <c r="AA1216" s="30" t="str">
        <f t="shared" si="110"/>
        <v>Retail</v>
      </c>
    </row>
    <row r="1217" spans="1:27" ht="14.4" x14ac:dyDescent="0.3">
      <c r="A1217" s="13">
        <v>6216</v>
      </c>
      <c r="B1217" s="13">
        <v>6216</v>
      </c>
      <c r="C1217" s="1" t="s">
        <v>1659</v>
      </c>
      <c r="D1217" s="13" t="s">
        <v>2032</v>
      </c>
      <c r="E1217" s="13" t="str">
        <f t="shared" si="111"/>
        <v>Sierra. Walker@bnna.com</v>
      </c>
      <c r="F1217" s="13" t="s">
        <v>1668</v>
      </c>
      <c r="G1217" s="13" t="s">
        <v>1837</v>
      </c>
      <c r="H1217" s="13" t="s">
        <v>2039</v>
      </c>
      <c r="I1217" s="13" t="s">
        <v>1948</v>
      </c>
      <c r="J1217" s="13" t="s">
        <v>2033</v>
      </c>
      <c r="K1217" s="13" t="s">
        <v>1731</v>
      </c>
      <c r="L1217" s="20" t="s">
        <v>1844</v>
      </c>
      <c r="M1217" s="13" t="s">
        <v>1845</v>
      </c>
      <c r="N1217" s="13" t="s">
        <v>1787</v>
      </c>
      <c r="O1217" s="15" t="s">
        <v>1989</v>
      </c>
      <c r="P1217" s="15" t="s">
        <v>1790</v>
      </c>
      <c r="Q1217" s="12">
        <f t="shared" ca="1" si="118"/>
        <v>2</v>
      </c>
      <c r="R1217" s="13" t="s">
        <v>1797</v>
      </c>
      <c r="S1217" s="13" t="s">
        <v>1796</v>
      </c>
      <c r="T1217" s="17">
        <v>25600</v>
      </c>
      <c r="U1217" s="17">
        <v>41671</v>
      </c>
      <c r="V1217" s="17">
        <v>41671</v>
      </c>
      <c r="W1217" s="17" t="s">
        <v>1798</v>
      </c>
      <c r="X1217" s="17" t="s">
        <v>1994</v>
      </c>
      <c r="Y1217" s="13">
        <f t="shared" ca="1" si="116"/>
        <v>49908</v>
      </c>
      <c r="Z1217" s="13">
        <f t="shared" ca="1" si="117"/>
        <v>3101</v>
      </c>
      <c r="AA1217" s="30" t="str">
        <f t="shared" si="110"/>
        <v>Retail</v>
      </c>
    </row>
    <row r="1218" spans="1:27" ht="14.4" x14ac:dyDescent="0.3">
      <c r="A1218" s="13">
        <v>6217</v>
      </c>
      <c r="B1218" s="13">
        <v>6217</v>
      </c>
      <c r="C1218" s="13" t="s">
        <v>1243</v>
      </c>
      <c r="D1218" s="13" t="s">
        <v>2032</v>
      </c>
      <c r="E1218" s="13" t="str">
        <f t="shared" si="111"/>
        <v>Gemma.obbins@bnna.com</v>
      </c>
      <c r="F1218" s="13" t="s">
        <v>1668</v>
      </c>
      <c r="G1218" s="13" t="s">
        <v>1837</v>
      </c>
      <c r="H1218" s="13" t="s">
        <v>2039</v>
      </c>
      <c r="I1218" s="13" t="s">
        <v>1948</v>
      </c>
      <c r="J1218" s="13" t="s">
        <v>2033</v>
      </c>
      <c r="K1218" s="13" t="s">
        <v>1731</v>
      </c>
      <c r="L1218" s="20" t="s">
        <v>1844</v>
      </c>
      <c r="M1218" s="13" t="s">
        <v>1845</v>
      </c>
      <c r="N1218" s="13" t="s">
        <v>1787</v>
      </c>
      <c r="O1218" s="15" t="s">
        <v>1989</v>
      </c>
      <c r="P1218" s="13" t="s">
        <v>1790</v>
      </c>
      <c r="Q1218" s="12">
        <f t="shared" ca="1" si="118"/>
        <v>1</v>
      </c>
      <c r="R1218" s="13" t="s">
        <v>1799</v>
      </c>
      <c r="S1218" s="13" t="s">
        <v>1795</v>
      </c>
      <c r="T1218" s="17">
        <v>29286</v>
      </c>
      <c r="U1218" s="17">
        <v>37321</v>
      </c>
      <c r="V1218" s="17">
        <v>41704</v>
      </c>
      <c r="W1218" s="17" t="s">
        <v>1798</v>
      </c>
      <c r="X1218" s="17" t="s">
        <v>1994</v>
      </c>
      <c r="Y1218" s="13">
        <f t="shared" ca="1" si="116"/>
        <v>46403</v>
      </c>
      <c r="Z1218" s="13">
        <f t="shared" ca="1" si="117"/>
        <v>6223</v>
      </c>
      <c r="AA1218" s="30" t="str">
        <f t="shared" si="110"/>
        <v>Retail</v>
      </c>
    </row>
    <row r="1219" spans="1:27" ht="14.4" x14ac:dyDescent="0.3">
      <c r="A1219" s="13">
        <v>6218</v>
      </c>
      <c r="B1219" s="13">
        <v>6218</v>
      </c>
      <c r="C1219" s="13" t="s">
        <v>282</v>
      </c>
      <c r="D1219" s="13" t="s">
        <v>2032</v>
      </c>
      <c r="E1219" s="13" t="str">
        <f t="shared" si="111"/>
        <v>Chale.e Soto@bnna.com</v>
      </c>
      <c r="F1219" s="13" t="s">
        <v>1667</v>
      </c>
      <c r="G1219" s="13" t="s">
        <v>1837</v>
      </c>
      <c r="H1219" s="13" t="s">
        <v>2039</v>
      </c>
      <c r="I1219" s="13" t="s">
        <v>1948</v>
      </c>
      <c r="J1219" s="13" t="s">
        <v>2033</v>
      </c>
      <c r="K1219" s="13" t="s">
        <v>1731</v>
      </c>
      <c r="L1219" s="20" t="s">
        <v>1844</v>
      </c>
      <c r="M1219" s="13" t="s">
        <v>1845</v>
      </c>
      <c r="N1219" s="13" t="s">
        <v>1787</v>
      </c>
      <c r="O1219" s="15" t="s">
        <v>1989</v>
      </c>
      <c r="P1219" s="15" t="s">
        <v>1790</v>
      </c>
      <c r="Q1219" s="12">
        <f t="shared" ca="1" si="118"/>
        <v>1</v>
      </c>
      <c r="R1219" s="13" t="s">
        <v>1797</v>
      </c>
      <c r="S1219" s="13" t="s">
        <v>1795</v>
      </c>
      <c r="T1219" s="17">
        <v>24208</v>
      </c>
      <c r="U1219" s="17">
        <v>41010</v>
      </c>
      <c r="V1219" s="17">
        <v>41740</v>
      </c>
      <c r="W1219" s="17" t="s">
        <v>1798</v>
      </c>
      <c r="X1219" s="17" t="s">
        <v>1991</v>
      </c>
      <c r="Y1219" s="13">
        <f t="shared" ca="1" si="116"/>
        <v>45226</v>
      </c>
      <c r="Z1219" s="13">
        <f t="shared" ca="1" si="117"/>
        <v>5152</v>
      </c>
      <c r="AA1219" s="30" t="str">
        <f t="shared" ref="AA1219:AA1282" si="119">G1219</f>
        <v>Retail</v>
      </c>
    </row>
    <row r="1220" spans="1:27" ht="14.4" x14ac:dyDescent="0.3">
      <c r="A1220" s="13">
        <v>6219</v>
      </c>
      <c r="B1220" s="13">
        <v>6219</v>
      </c>
      <c r="C1220" s="1" t="s">
        <v>824</v>
      </c>
      <c r="D1220" s="13" t="s">
        <v>2032</v>
      </c>
      <c r="E1220" s="13" t="str">
        <f t="shared" ref="E1220:E1283" si="120">LEFT(C1220,FIND(" ",C1220)-1)&amp;"."&amp;RIGHT(C1220,FIND(" ",C1220))&amp;"@bnna.com"</f>
        <v>Alvin. Potts@bnna.com</v>
      </c>
      <c r="F1220" s="13" t="s">
        <v>1667</v>
      </c>
      <c r="G1220" s="13" t="s">
        <v>1837</v>
      </c>
      <c r="H1220" s="13" t="s">
        <v>2039</v>
      </c>
      <c r="I1220" s="13" t="s">
        <v>1948</v>
      </c>
      <c r="J1220" s="13" t="s">
        <v>2033</v>
      </c>
      <c r="K1220" s="13" t="s">
        <v>1731</v>
      </c>
      <c r="L1220" s="20" t="s">
        <v>1844</v>
      </c>
      <c r="M1220" s="13" t="s">
        <v>1845</v>
      </c>
      <c r="N1220" s="13" t="s">
        <v>1787</v>
      </c>
      <c r="O1220" s="15" t="s">
        <v>1989</v>
      </c>
      <c r="P1220" s="13" t="s">
        <v>1790</v>
      </c>
      <c r="Q1220" s="12">
        <f t="shared" ca="1" si="118"/>
        <v>1</v>
      </c>
      <c r="R1220" s="13" t="s">
        <v>1785</v>
      </c>
      <c r="S1220" s="13" t="s">
        <v>1793</v>
      </c>
      <c r="T1220" s="17">
        <v>29408</v>
      </c>
      <c r="U1220" s="17">
        <v>39269</v>
      </c>
      <c r="V1220" s="17">
        <v>41826</v>
      </c>
      <c r="W1220" s="17" t="s">
        <v>1798</v>
      </c>
      <c r="X1220" s="17" t="s">
        <v>1991</v>
      </c>
      <c r="Y1220" s="13">
        <f t="shared" ca="1" si="116"/>
        <v>58541</v>
      </c>
      <c r="Z1220" s="13">
        <f t="shared" ca="1" si="117"/>
        <v>4547</v>
      </c>
      <c r="AA1220" s="30" t="str">
        <f t="shared" si="119"/>
        <v>Retail</v>
      </c>
    </row>
    <row r="1221" spans="1:27" ht="14.4" x14ac:dyDescent="0.3">
      <c r="A1221" s="13">
        <v>6220</v>
      </c>
      <c r="B1221" s="13">
        <v>6220</v>
      </c>
      <c r="C1221" s="13" t="s">
        <v>599</v>
      </c>
      <c r="D1221" s="13" t="s">
        <v>2032</v>
      </c>
      <c r="E1221" s="13" t="str">
        <f t="shared" si="120"/>
        <v>Maisie.e Lopez@bnna.com</v>
      </c>
      <c r="F1221" s="13" t="s">
        <v>1667</v>
      </c>
      <c r="G1221" s="13" t="s">
        <v>1837</v>
      </c>
      <c r="H1221" s="13" t="s">
        <v>2039</v>
      </c>
      <c r="I1221" s="13" t="s">
        <v>1948</v>
      </c>
      <c r="J1221" s="13" t="s">
        <v>2033</v>
      </c>
      <c r="K1221" s="13" t="s">
        <v>1731</v>
      </c>
      <c r="L1221" s="20" t="s">
        <v>1844</v>
      </c>
      <c r="M1221" s="13" t="s">
        <v>1845</v>
      </c>
      <c r="N1221" s="13" t="s">
        <v>1787</v>
      </c>
      <c r="O1221" s="15" t="s">
        <v>1989</v>
      </c>
      <c r="P1221" s="13" t="s">
        <v>1784</v>
      </c>
      <c r="Q1221" s="12">
        <f t="shared" ca="1" si="118"/>
        <v>3</v>
      </c>
      <c r="R1221" s="13" t="s">
        <v>1800</v>
      </c>
      <c r="S1221" s="13" t="s">
        <v>1792</v>
      </c>
      <c r="T1221" s="17">
        <v>20188</v>
      </c>
      <c r="U1221" s="17">
        <v>35894</v>
      </c>
      <c r="V1221" s="17">
        <v>41738</v>
      </c>
      <c r="W1221" s="17" t="s">
        <v>1989</v>
      </c>
      <c r="X1221" s="17" t="s">
        <v>1991</v>
      </c>
      <c r="Y1221" s="13">
        <f t="shared" ca="1" si="116"/>
        <v>48870</v>
      </c>
      <c r="Z1221" s="13">
        <f t="shared" ca="1" si="117"/>
        <v>1936</v>
      </c>
      <c r="AA1221" s="30" t="str">
        <f t="shared" si="119"/>
        <v>Retail</v>
      </c>
    </row>
    <row r="1222" spans="1:27" ht="14.4" x14ac:dyDescent="0.3">
      <c r="A1222" s="13">
        <v>6221</v>
      </c>
      <c r="B1222" s="13">
        <v>6221</v>
      </c>
      <c r="C1222" s="13" t="s">
        <v>187</v>
      </c>
      <c r="D1222" s="13" t="s">
        <v>2032</v>
      </c>
      <c r="E1222" s="13" t="str">
        <f t="shared" si="120"/>
        <v>Anneken.ikenboom@bnna.com</v>
      </c>
      <c r="F1222" s="13" t="s">
        <v>1668</v>
      </c>
      <c r="G1222" s="20" t="s">
        <v>1837</v>
      </c>
      <c r="H1222" s="20" t="s">
        <v>2039</v>
      </c>
      <c r="I1222" s="13" t="s">
        <v>1948</v>
      </c>
      <c r="J1222" s="13" t="s">
        <v>2033</v>
      </c>
      <c r="K1222" s="13" t="s">
        <v>1731</v>
      </c>
      <c r="L1222" s="20" t="s">
        <v>1844</v>
      </c>
      <c r="M1222" s="13" t="s">
        <v>1845</v>
      </c>
      <c r="N1222" s="13" t="s">
        <v>1787</v>
      </c>
      <c r="O1222" s="15" t="s">
        <v>1989</v>
      </c>
      <c r="P1222" s="13" t="s">
        <v>1790</v>
      </c>
      <c r="Q1222" s="12">
        <f t="shared" ca="1" si="118"/>
        <v>2</v>
      </c>
      <c r="R1222" s="13" t="s">
        <v>1797</v>
      </c>
      <c r="S1222" s="13" t="s">
        <v>1795</v>
      </c>
      <c r="T1222" s="17">
        <v>22771</v>
      </c>
      <c r="U1222" s="17">
        <v>33729</v>
      </c>
      <c r="V1222" s="17">
        <v>41764</v>
      </c>
      <c r="W1222" s="17" t="s">
        <v>1798</v>
      </c>
      <c r="X1222" s="17" t="s">
        <v>1994</v>
      </c>
      <c r="Y1222" s="13">
        <f t="shared" ca="1" si="116"/>
        <v>59570</v>
      </c>
      <c r="Z1222" s="13">
        <f t="shared" ca="1" si="117"/>
        <v>2889</v>
      </c>
      <c r="AA1222" s="30" t="str">
        <f t="shared" si="119"/>
        <v>Retail</v>
      </c>
    </row>
    <row r="1223" spans="1:27" ht="14.4" x14ac:dyDescent="0.3">
      <c r="A1223" s="13">
        <v>6222</v>
      </c>
      <c r="B1223" s="13">
        <v>6222</v>
      </c>
      <c r="C1223" s="13" t="s">
        <v>428</v>
      </c>
      <c r="D1223" s="13" t="s">
        <v>2032</v>
      </c>
      <c r="E1223" s="13" t="str">
        <f t="shared" si="120"/>
        <v>Gabriella.a Lindgren@bnna.com</v>
      </c>
      <c r="F1223" s="13" t="s">
        <v>1667</v>
      </c>
      <c r="G1223" s="13" t="s">
        <v>1837</v>
      </c>
      <c r="H1223" s="13" t="s">
        <v>2039</v>
      </c>
      <c r="I1223" s="13" t="s">
        <v>1948</v>
      </c>
      <c r="J1223" s="13" t="s">
        <v>2033</v>
      </c>
      <c r="K1223" s="13" t="s">
        <v>1731</v>
      </c>
      <c r="L1223" s="20" t="s">
        <v>1844</v>
      </c>
      <c r="M1223" s="13" t="s">
        <v>1845</v>
      </c>
      <c r="N1223" s="13" t="s">
        <v>1787</v>
      </c>
      <c r="O1223" s="15" t="s">
        <v>1989</v>
      </c>
      <c r="P1223" s="15" t="s">
        <v>1790</v>
      </c>
      <c r="Q1223" s="12">
        <f t="shared" ca="1" si="118"/>
        <v>2</v>
      </c>
      <c r="R1223" s="13" t="s">
        <v>1797</v>
      </c>
      <c r="S1223" s="13" t="s">
        <v>1795</v>
      </c>
      <c r="T1223" s="17">
        <v>28358</v>
      </c>
      <c r="U1223" s="17">
        <v>39681</v>
      </c>
      <c r="V1223" s="17">
        <v>41872</v>
      </c>
      <c r="W1223" s="17" t="s">
        <v>1798</v>
      </c>
      <c r="X1223" s="17" t="s">
        <v>1994</v>
      </c>
      <c r="Y1223" s="13">
        <f t="shared" ca="1" si="116"/>
        <v>30037</v>
      </c>
      <c r="Z1223" s="13">
        <f t="shared" ca="1" si="117"/>
        <v>7573</v>
      </c>
      <c r="AA1223" s="30" t="str">
        <f t="shared" si="119"/>
        <v>Retail</v>
      </c>
    </row>
    <row r="1224" spans="1:27" ht="14.4" x14ac:dyDescent="0.3">
      <c r="A1224" s="13">
        <v>6223</v>
      </c>
      <c r="B1224" s="13">
        <v>6223</v>
      </c>
      <c r="C1224" s="1" t="s">
        <v>891</v>
      </c>
      <c r="D1224" s="13" t="s">
        <v>2032</v>
      </c>
      <c r="E1224" s="13" t="str">
        <f t="shared" si="120"/>
        <v>Finn.olmes@bnna.com</v>
      </c>
      <c r="F1224" s="13" t="s">
        <v>1667</v>
      </c>
      <c r="G1224" s="13" t="s">
        <v>1837</v>
      </c>
      <c r="H1224" s="13" t="s">
        <v>2039</v>
      </c>
      <c r="I1224" s="13" t="s">
        <v>1948</v>
      </c>
      <c r="J1224" s="13" t="s">
        <v>2033</v>
      </c>
      <c r="K1224" s="13" t="s">
        <v>1731</v>
      </c>
      <c r="L1224" s="20" t="s">
        <v>1844</v>
      </c>
      <c r="M1224" s="13" t="s">
        <v>1845</v>
      </c>
      <c r="N1224" s="13" t="s">
        <v>1787</v>
      </c>
      <c r="O1224" s="15" t="s">
        <v>1989</v>
      </c>
      <c r="P1224" s="13" t="s">
        <v>1790</v>
      </c>
      <c r="Q1224" s="12">
        <f t="shared" ca="1" si="118"/>
        <v>1</v>
      </c>
      <c r="R1224" s="13" t="s">
        <v>1785</v>
      </c>
      <c r="S1224" s="13" t="s">
        <v>1795</v>
      </c>
      <c r="T1224" s="17">
        <v>24519</v>
      </c>
      <c r="U1224" s="17">
        <v>41321</v>
      </c>
      <c r="V1224" s="17">
        <v>41686</v>
      </c>
      <c r="W1224" s="17" t="s">
        <v>1798</v>
      </c>
      <c r="X1224" s="17" t="s">
        <v>1991</v>
      </c>
      <c r="Y1224" s="13">
        <f t="shared" ca="1" si="116"/>
        <v>59047</v>
      </c>
      <c r="Z1224" s="13">
        <f t="shared" ca="1" si="117"/>
        <v>769</v>
      </c>
      <c r="AA1224" s="30" t="str">
        <f t="shared" si="119"/>
        <v>Retail</v>
      </c>
    </row>
    <row r="1225" spans="1:27" ht="14.4" x14ac:dyDescent="0.3">
      <c r="A1225" s="13">
        <v>6224</v>
      </c>
      <c r="B1225" s="13">
        <v>6224</v>
      </c>
      <c r="C1225" s="13" t="s">
        <v>1254</v>
      </c>
      <c r="D1225" s="13" t="s">
        <v>2032</v>
      </c>
      <c r="E1225" s="13" t="str">
        <f t="shared" si="120"/>
        <v>Ava.raft@bnna.com</v>
      </c>
      <c r="F1225" s="13" t="s">
        <v>1668</v>
      </c>
      <c r="G1225" s="13" t="s">
        <v>1837</v>
      </c>
      <c r="H1225" s="13" t="s">
        <v>2039</v>
      </c>
      <c r="I1225" s="13" t="s">
        <v>1948</v>
      </c>
      <c r="J1225" s="13" t="s">
        <v>2033</v>
      </c>
      <c r="K1225" s="13" t="s">
        <v>1731</v>
      </c>
      <c r="L1225" s="20" t="s">
        <v>1844</v>
      </c>
      <c r="M1225" s="13" t="s">
        <v>1845</v>
      </c>
      <c r="N1225" s="13" t="s">
        <v>1787</v>
      </c>
      <c r="O1225" s="15" t="s">
        <v>1989</v>
      </c>
      <c r="P1225" s="15" t="s">
        <v>1790</v>
      </c>
      <c r="Q1225" s="12">
        <f t="shared" ca="1" si="118"/>
        <v>2</v>
      </c>
      <c r="R1225" s="13" t="s">
        <v>1797</v>
      </c>
      <c r="S1225" s="13" t="s">
        <v>1795</v>
      </c>
      <c r="T1225" s="17">
        <v>21295</v>
      </c>
      <c r="U1225" s="17">
        <v>38097</v>
      </c>
      <c r="V1225" s="17">
        <v>41749</v>
      </c>
      <c r="W1225" s="17" t="s">
        <v>1798</v>
      </c>
      <c r="X1225" s="17" t="s">
        <v>1996</v>
      </c>
      <c r="Y1225" s="13">
        <f t="shared" ca="1" si="116"/>
        <v>32363</v>
      </c>
      <c r="Z1225" s="13">
        <f t="shared" ca="1" si="117"/>
        <v>4224</v>
      </c>
      <c r="AA1225" s="30" t="str">
        <f t="shared" si="119"/>
        <v>Retail</v>
      </c>
    </row>
    <row r="1226" spans="1:27" ht="14.4" x14ac:dyDescent="0.3">
      <c r="A1226" s="13">
        <v>6225</v>
      </c>
      <c r="B1226" s="13">
        <v>6225</v>
      </c>
      <c r="C1226" s="13" t="s">
        <v>218</v>
      </c>
      <c r="D1226" s="13" t="s">
        <v>2032</v>
      </c>
      <c r="E1226" s="13" t="str">
        <f t="shared" si="120"/>
        <v>Bartholomeus.eus Cronhielm@bnna.com</v>
      </c>
      <c r="F1226" s="13" t="s">
        <v>1667</v>
      </c>
      <c r="G1226" s="13" t="s">
        <v>1837</v>
      </c>
      <c r="H1226" s="13" t="s">
        <v>2039</v>
      </c>
      <c r="I1226" s="13" t="s">
        <v>1948</v>
      </c>
      <c r="J1226" s="13" t="s">
        <v>2033</v>
      </c>
      <c r="K1226" s="13" t="s">
        <v>1731</v>
      </c>
      <c r="L1226" s="20" t="s">
        <v>1844</v>
      </c>
      <c r="M1226" s="13" t="s">
        <v>1845</v>
      </c>
      <c r="N1226" s="13" t="s">
        <v>1787</v>
      </c>
      <c r="O1226" s="15" t="s">
        <v>1989</v>
      </c>
      <c r="P1226" s="13" t="s">
        <v>1790</v>
      </c>
      <c r="Q1226" s="12">
        <f t="shared" ca="1" si="118"/>
        <v>2</v>
      </c>
      <c r="R1226" s="13" t="s">
        <v>1797</v>
      </c>
      <c r="S1226" s="13" t="s">
        <v>1796</v>
      </c>
      <c r="T1226" s="17">
        <v>25133</v>
      </c>
      <c r="U1226" s="17">
        <v>39377</v>
      </c>
      <c r="V1226" s="17">
        <v>41934</v>
      </c>
      <c r="W1226" s="17" t="s">
        <v>1798</v>
      </c>
      <c r="X1226" s="17" t="s">
        <v>1997</v>
      </c>
      <c r="Y1226" s="13">
        <f t="shared" ca="1" si="116"/>
        <v>35553</v>
      </c>
      <c r="Z1226" s="13">
        <f t="shared" ca="1" si="117"/>
        <v>2738</v>
      </c>
      <c r="AA1226" s="30" t="str">
        <f t="shared" si="119"/>
        <v>Retail</v>
      </c>
    </row>
    <row r="1227" spans="1:27" ht="14.4" x14ac:dyDescent="0.3">
      <c r="A1227" s="13">
        <v>6226</v>
      </c>
      <c r="B1227" s="13">
        <v>6226</v>
      </c>
      <c r="C1227" s="1" t="s">
        <v>1389</v>
      </c>
      <c r="D1227" s="13" t="s">
        <v>2032</v>
      </c>
      <c r="E1227" s="13" t="str">
        <f t="shared" si="120"/>
        <v>Angela. Osborn@bnna.com</v>
      </c>
      <c r="F1227" s="13" t="s">
        <v>1668</v>
      </c>
      <c r="G1227" s="13" t="s">
        <v>1837</v>
      </c>
      <c r="H1227" s="13" t="s">
        <v>2039</v>
      </c>
      <c r="I1227" s="13" t="s">
        <v>1948</v>
      </c>
      <c r="J1227" s="13" t="s">
        <v>2033</v>
      </c>
      <c r="K1227" s="13" t="s">
        <v>1731</v>
      </c>
      <c r="L1227" s="20" t="s">
        <v>1844</v>
      </c>
      <c r="M1227" s="13" t="s">
        <v>1845</v>
      </c>
      <c r="N1227" s="13" t="s">
        <v>1787</v>
      </c>
      <c r="O1227" s="15" t="s">
        <v>1989</v>
      </c>
      <c r="P1227" s="15" t="s">
        <v>1790</v>
      </c>
      <c r="Q1227" s="12">
        <f t="shared" ca="1" si="118"/>
        <v>2</v>
      </c>
      <c r="R1227" s="13" t="s">
        <v>1797</v>
      </c>
      <c r="S1227" s="13" t="s">
        <v>1794</v>
      </c>
      <c r="T1227" s="17">
        <v>25075</v>
      </c>
      <c r="U1227" s="17">
        <v>41511</v>
      </c>
      <c r="V1227" s="17">
        <v>41876</v>
      </c>
      <c r="W1227" s="17" t="s">
        <v>1798</v>
      </c>
      <c r="X1227" s="17" t="s">
        <v>1997</v>
      </c>
      <c r="Y1227" s="13">
        <f t="shared" ca="1" si="116"/>
        <v>46403</v>
      </c>
      <c r="Z1227" s="13">
        <f t="shared" ca="1" si="117"/>
        <v>4112</v>
      </c>
      <c r="AA1227" s="30" t="str">
        <f t="shared" si="119"/>
        <v>Retail</v>
      </c>
    </row>
    <row r="1228" spans="1:27" ht="14.4" x14ac:dyDescent="0.3">
      <c r="A1228" s="13">
        <v>6227</v>
      </c>
      <c r="B1228" s="13">
        <v>6227</v>
      </c>
      <c r="C1228" s="13" t="s">
        <v>631</v>
      </c>
      <c r="D1228" s="13" t="s">
        <v>2032</v>
      </c>
      <c r="E1228" s="13" t="str">
        <f t="shared" si="120"/>
        <v>Michel.asilier@bnna.com</v>
      </c>
      <c r="F1228" s="13" t="s">
        <v>1668</v>
      </c>
      <c r="G1228" s="13" t="s">
        <v>1837</v>
      </c>
      <c r="H1228" s="13" t="s">
        <v>2039</v>
      </c>
      <c r="I1228" s="13" t="s">
        <v>1948</v>
      </c>
      <c r="J1228" s="13" t="s">
        <v>2033</v>
      </c>
      <c r="K1228" s="13" t="s">
        <v>1731</v>
      </c>
      <c r="L1228" s="20" t="s">
        <v>1844</v>
      </c>
      <c r="M1228" s="13" t="s">
        <v>1845</v>
      </c>
      <c r="N1228" s="13" t="s">
        <v>1787</v>
      </c>
      <c r="O1228" s="15" t="s">
        <v>1989</v>
      </c>
      <c r="P1228" s="13" t="s">
        <v>1790</v>
      </c>
      <c r="Q1228" s="12">
        <f t="shared" ca="1" si="118"/>
        <v>1</v>
      </c>
      <c r="R1228" s="13" t="s">
        <v>1797</v>
      </c>
      <c r="S1228" s="13" t="s">
        <v>1793</v>
      </c>
      <c r="T1228" s="17">
        <v>24445</v>
      </c>
      <c r="U1228" s="17">
        <v>33942</v>
      </c>
      <c r="V1228" s="17">
        <v>41977</v>
      </c>
      <c r="W1228" s="17" t="s">
        <v>1798</v>
      </c>
      <c r="X1228" s="17" t="s">
        <v>1997</v>
      </c>
      <c r="Y1228" s="13">
        <f t="shared" ca="1" si="116"/>
        <v>32509</v>
      </c>
      <c r="Z1228" s="13">
        <f t="shared" ca="1" si="117"/>
        <v>8661</v>
      </c>
      <c r="AA1228" s="30" t="str">
        <f t="shared" si="119"/>
        <v>Retail</v>
      </c>
    </row>
    <row r="1229" spans="1:27" ht="14.4" x14ac:dyDescent="0.3">
      <c r="A1229" s="13">
        <v>6228</v>
      </c>
      <c r="B1229" s="13">
        <v>6228</v>
      </c>
      <c r="C1229" s="1" t="s">
        <v>778</v>
      </c>
      <c r="D1229" s="13" t="s">
        <v>2032</v>
      </c>
      <c r="E1229" s="13" t="str">
        <f t="shared" si="120"/>
        <v>Shad.ardin@bnna.com</v>
      </c>
      <c r="F1229" s="13" t="s">
        <v>1667</v>
      </c>
      <c r="G1229" s="13" t="s">
        <v>1837</v>
      </c>
      <c r="H1229" s="13" t="s">
        <v>2039</v>
      </c>
      <c r="I1229" s="13" t="s">
        <v>1947</v>
      </c>
      <c r="J1229" s="13" t="s">
        <v>2033</v>
      </c>
      <c r="K1229" s="20" t="s">
        <v>1731</v>
      </c>
      <c r="L1229" s="20" t="s">
        <v>1844</v>
      </c>
      <c r="M1229" s="20" t="s">
        <v>1846</v>
      </c>
      <c r="N1229" s="13" t="s">
        <v>1788</v>
      </c>
      <c r="O1229" s="15" t="s">
        <v>1798</v>
      </c>
      <c r="P1229" s="13" t="s">
        <v>1784</v>
      </c>
      <c r="Q1229" s="12">
        <f ca="1">RANDBETWEEN(4,7)</f>
        <v>4</v>
      </c>
      <c r="R1229" s="13" t="s">
        <v>1799</v>
      </c>
      <c r="S1229" s="13" t="s">
        <v>1791</v>
      </c>
      <c r="T1229" s="17">
        <v>25346</v>
      </c>
      <c r="U1229" s="17">
        <v>41417</v>
      </c>
      <c r="V1229" s="17">
        <v>41782</v>
      </c>
      <c r="W1229" s="17" t="s">
        <v>1798</v>
      </c>
      <c r="X1229" s="17" t="s">
        <v>1994</v>
      </c>
      <c r="Y1229" s="13">
        <f t="shared" ca="1" si="116"/>
        <v>56037</v>
      </c>
      <c r="Z1229" s="13">
        <f t="shared" ca="1" si="117"/>
        <v>1275</v>
      </c>
      <c r="AA1229" s="30" t="str">
        <f t="shared" si="119"/>
        <v>Retail</v>
      </c>
    </row>
    <row r="1230" spans="1:27" ht="14.4" x14ac:dyDescent="0.3">
      <c r="A1230" s="13">
        <v>6229</v>
      </c>
      <c r="B1230" s="13">
        <v>6229</v>
      </c>
      <c r="C1230" s="13" t="s">
        <v>223</v>
      </c>
      <c r="D1230" s="13" t="s">
        <v>2032</v>
      </c>
      <c r="E1230" s="13" t="str">
        <f t="shared" si="120"/>
        <v>Bautista.Fernandez@bnna.com</v>
      </c>
      <c r="F1230" s="13" t="s">
        <v>1668</v>
      </c>
      <c r="G1230" s="13" t="s">
        <v>1837</v>
      </c>
      <c r="H1230" s="13" t="s">
        <v>2039</v>
      </c>
      <c r="I1230" s="13" t="s">
        <v>1948</v>
      </c>
      <c r="J1230" s="13" t="s">
        <v>2033</v>
      </c>
      <c r="K1230" s="13" t="s">
        <v>1731</v>
      </c>
      <c r="L1230" s="20" t="s">
        <v>1844</v>
      </c>
      <c r="M1230" s="13" t="s">
        <v>1846</v>
      </c>
      <c r="N1230" s="13" t="s">
        <v>1787</v>
      </c>
      <c r="O1230" s="15" t="s">
        <v>1989</v>
      </c>
      <c r="P1230" s="15" t="s">
        <v>1790</v>
      </c>
      <c r="Q1230" s="12">
        <f t="shared" ref="Q1230:Q1238" ca="1" si="121">RANDBETWEEN(1,3)</f>
        <v>2</v>
      </c>
      <c r="R1230" s="13" t="s">
        <v>1797</v>
      </c>
      <c r="S1230" s="13" t="s">
        <v>1795</v>
      </c>
      <c r="T1230" s="17">
        <v>26038</v>
      </c>
      <c r="U1230" s="17">
        <v>41379</v>
      </c>
      <c r="V1230" s="17">
        <v>41744</v>
      </c>
      <c r="W1230" s="17" t="s">
        <v>1798</v>
      </c>
      <c r="X1230" s="17" t="s">
        <v>1994</v>
      </c>
      <c r="Y1230" s="13">
        <f t="shared" ca="1" si="116"/>
        <v>58906</v>
      </c>
      <c r="Z1230" s="13">
        <f t="shared" ca="1" si="117"/>
        <v>2587</v>
      </c>
      <c r="AA1230" s="30" t="str">
        <f t="shared" si="119"/>
        <v>Retail</v>
      </c>
    </row>
    <row r="1231" spans="1:27" ht="14.4" x14ac:dyDescent="0.3">
      <c r="A1231" s="13">
        <v>6230</v>
      </c>
      <c r="B1231" s="13">
        <v>6230</v>
      </c>
      <c r="C1231" s="13" t="s">
        <v>304</v>
      </c>
      <c r="D1231" s="13" t="s">
        <v>2032</v>
      </c>
      <c r="E1231" s="13" t="str">
        <f t="shared" si="120"/>
        <v>Chiyo.oshida@bnna.com</v>
      </c>
      <c r="F1231" s="13" t="s">
        <v>1667</v>
      </c>
      <c r="G1231" s="13" t="s">
        <v>1837</v>
      </c>
      <c r="H1231" s="13" t="s">
        <v>2039</v>
      </c>
      <c r="I1231" s="13" t="s">
        <v>1948</v>
      </c>
      <c r="J1231" s="13" t="s">
        <v>2033</v>
      </c>
      <c r="K1231" s="13" t="s">
        <v>1731</v>
      </c>
      <c r="L1231" s="20" t="s">
        <v>1844</v>
      </c>
      <c r="M1231" s="13" t="s">
        <v>1846</v>
      </c>
      <c r="N1231" s="13" t="s">
        <v>1787</v>
      </c>
      <c r="O1231" s="15" t="s">
        <v>1989</v>
      </c>
      <c r="P1231" s="13" t="s">
        <v>1790</v>
      </c>
      <c r="Q1231" s="12">
        <f t="shared" ca="1" si="121"/>
        <v>1</v>
      </c>
      <c r="R1231" s="13" t="s">
        <v>1785</v>
      </c>
      <c r="S1231" s="13" t="s">
        <v>1792</v>
      </c>
      <c r="T1231" s="17">
        <v>21041</v>
      </c>
      <c r="U1231" s="17">
        <v>29442</v>
      </c>
      <c r="V1231" s="17">
        <v>41860</v>
      </c>
      <c r="W1231" s="17" t="s">
        <v>1798</v>
      </c>
      <c r="X1231" s="17" t="s">
        <v>1994</v>
      </c>
      <c r="Y1231" s="13">
        <f t="shared" ca="1" si="116"/>
        <v>31033</v>
      </c>
      <c r="Z1231" s="13">
        <f t="shared" ca="1" si="117"/>
        <v>4936</v>
      </c>
      <c r="AA1231" s="30" t="str">
        <f t="shared" si="119"/>
        <v>Retail</v>
      </c>
    </row>
    <row r="1232" spans="1:27" ht="14.4" x14ac:dyDescent="0.3">
      <c r="A1232" s="13">
        <v>6231</v>
      </c>
      <c r="B1232" s="13">
        <v>6231</v>
      </c>
      <c r="C1232" s="13" t="s">
        <v>666</v>
      </c>
      <c r="D1232" s="13" t="s">
        <v>2032</v>
      </c>
      <c r="E1232" s="13" t="str">
        <f t="shared" si="120"/>
        <v>Pierre.Leblanc@bnna.com</v>
      </c>
      <c r="F1232" s="13" t="s">
        <v>1667</v>
      </c>
      <c r="G1232" s="13" t="s">
        <v>1837</v>
      </c>
      <c r="H1232" s="13" t="s">
        <v>2039</v>
      </c>
      <c r="I1232" s="13" t="s">
        <v>1948</v>
      </c>
      <c r="J1232" s="13" t="s">
        <v>2033</v>
      </c>
      <c r="K1232" s="13" t="s">
        <v>1731</v>
      </c>
      <c r="L1232" s="20" t="s">
        <v>1844</v>
      </c>
      <c r="M1232" s="13" t="s">
        <v>1846</v>
      </c>
      <c r="N1232" s="13" t="s">
        <v>1787</v>
      </c>
      <c r="O1232" s="15" t="s">
        <v>1989</v>
      </c>
      <c r="P1232" s="13" t="s">
        <v>1790</v>
      </c>
      <c r="Q1232" s="12">
        <f t="shared" ca="1" si="121"/>
        <v>3</v>
      </c>
      <c r="R1232" s="13" t="s">
        <v>1800</v>
      </c>
      <c r="S1232" s="13" t="s">
        <v>1794</v>
      </c>
      <c r="T1232" s="17">
        <v>32174</v>
      </c>
      <c r="U1232" s="17">
        <v>41671</v>
      </c>
      <c r="V1232" s="17">
        <v>41671</v>
      </c>
      <c r="W1232" s="17" t="s">
        <v>1798</v>
      </c>
      <c r="X1232" s="17" t="s">
        <v>1991</v>
      </c>
      <c r="Y1232" s="13">
        <f t="shared" ca="1" si="116"/>
        <v>39929</v>
      </c>
      <c r="Z1232" s="13">
        <f t="shared" ca="1" si="117"/>
        <v>8365</v>
      </c>
      <c r="AA1232" s="30" t="str">
        <f t="shared" si="119"/>
        <v>Retail</v>
      </c>
    </row>
    <row r="1233" spans="1:27" ht="14.4" x14ac:dyDescent="0.3">
      <c r="A1233" s="13">
        <v>6232</v>
      </c>
      <c r="B1233" s="13">
        <v>6232</v>
      </c>
      <c r="C1233" s="1" t="s">
        <v>1528</v>
      </c>
      <c r="D1233" s="13" t="s">
        <v>2032</v>
      </c>
      <c r="E1233" s="13" t="str">
        <f t="shared" si="120"/>
        <v>Coby.otter@bnna.com</v>
      </c>
      <c r="F1233" s="13" t="s">
        <v>1667</v>
      </c>
      <c r="G1233" s="13" t="s">
        <v>1837</v>
      </c>
      <c r="H1233" s="13" t="s">
        <v>2039</v>
      </c>
      <c r="I1233" s="13" t="s">
        <v>1948</v>
      </c>
      <c r="J1233" s="13" t="s">
        <v>2033</v>
      </c>
      <c r="K1233" s="13" t="s">
        <v>1731</v>
      </c>
      <c r="L1233" s="13" t="s">
        <v>1844</v>
      </c>
      <c r="M1233" s="13" t="s">
        <v>1846</v>
      </c>
      <c r="N1233" s="13" t="s">
        <v>1787</v>
      </c>
      <c r="O1233" s="15" t="s">
        <v>1989</v>
      </c>
      <c r="P1233" s="15" t="s">
        <v>1790</v>
      </c>
      <c r="Q1233" s="12">
        <f t="shared" ca="1" si="121"/>
        <v>2</v>
      </c>
      <c r="R1233" s="13" t="s">
        <v>1785</v>
      </c>
      <c r="S1233" s="13" t="s">
        <v>1792</v>
      </c>
      <c r="T1233" s="17">
        <v>24662</v>
      </c>
      <c r="U1233" s="17">
        <v>41464</v>
      </c>
      <c r="V1233" s="17">
        <v>41829</v>
      </c>
      <c r="W1233" s="17" t="s">
        <v>1798</v>
      </c>
      <c r="X1233" s="17" t="s">
        <v>1996</v>
      </c>
      <c r="Y1233" s="13">
        <f t="shared" ca="1" si="116"/>
        <v>43187</v>
      </c>
      <c r="Z1233" s="13">
        <f t="shared" ca="1" si="117"/>
        <v>8262</v>
      </c>
      <c r="AA1233" s="30" t="str">
        <f t="shared" si="119"/>
        <v>Retail</v>
      </c>
    </row>
    <row r="1234" spans="1:27" ht="14.4" x14ac:dyDescent="0.3">
      <c r="A1234" s="13">
        <v>6233</v>
      </c>
      <c r="B1234" s="13">
        <v>6233</v>
      </c>
      <c r="C1234" s="1" t="s">
        <v>1586</v>
      </c>
      <c r="D1234" s="13" t="s">
        <v>2032</v>
      </c>
      <c r="E1234" s="13" t="str">
        <f t="shared" si="120"/>
        <v>Maisie. Warner@bnna.com</v>
      </c>
      <c r="F1234" s="13" t="s">
        <v>1668</v>
      </c>
      <c r="G1234" s="20" t="s">
        <v>1837</v>
      </c>
      <c r="H1234" s="20" t="s">
        <v>2039</v>
      </c>
      <c r="I1234" s="13" t="s">
        <v>1948</v>
      </c>
      <c r="J1234" s="13" t="s">
        <v>2033</v>
      </c>
      <c r="K1234" s="13" t="s">
        <v>1731</v>
      </c>
      <c r="L1234" s="13" t="s">
        <v>1844</v>
      </c>
      <c r="M1234" s="13" t="s">
        <v>1846</v>
      </c>
      <c r="N1234" s="13" t="s">
        <v>1787</v>
      </c>
      <c r="O1234" s="15" t="s">
        <v>1989</v>
      </c>
      <c r="P1234" s="13" t="s">
        <v>1790</v>
      </c>
      <c r="Q1234" s="12">
        <f t="shared" ca="1" si="121"/>
        <v>1</v>
      </c>
      <c r="R1234" s="13" t="s">
        <v>1797</v>
      </c>
      <c r="S1234" s="13" t="s">
        <v>1795</v>
      </c>
      <c r="T1234" s="17">
        <v>19625</v>
      </c>
      <c r="U1234" s="17">
        <v>35331</v>
      </c>
      <c r="V1234" s="17">
        <v>41905</v>
      </c>
      <c r="W1234" s="17" t="s">
        <v>1798</v>
      </c>
      <c r="X1234" s="17" t="s">
        <v>1997</v>
      </c>
      <c r="Y1234" s="13">
        <f t="shared" ca="1" si="116"/>
        <v>53030</v>
      </c>
      <c r="Z1234" s="13">
        <f t="shared" ca="1" si="117"/>
        <v>5913</v>
      </c>
      <c r="AA1234" s="30" t="str">
        <f t="shared" si="119"/>
        <v>Retail</v>
      </c>
    </row>
    <row r="1235" spans="1:27" ht="14.4" x14ac:dyDescent="0.3">
      <c r="A1235" s="13">
        <v>6234</v>
      </c>
      <c r="B1235" s="13">
        <v>6234</v>
      </c>
      <c r="C1235" s="13" t="s">
        <v>715</v>
      </c>
      <c r="D1235" s="13" t="s">
        <v>2032</v>
      </c>
      <c r="E1235" s="13" t="str">
        <f t="shared" si="120"/>
        <v>Teresita.ita Lopez@bnna.com</v>
      </c>
      <c r="F1235" s="13" t="s">
        <v>1667</v>
      </c>
      <c r="G1235" s="13" t="s">
        <v>1837</v>
      </c>
      <c r="H1235" s="13" t="s">
        <v>2039</v>
      </c>
      <c r="I1235" s="13" t="s">
        <v>1948</v>
      </c>
      <c r="J1235" s="13" t="s">
        <v>2033</v>
      </c>
      <c r="K1235" s="13" t="s">
        <v>1731</v>
      </c>
      <c r="L1235" s="13" t="s">
        <v>1844</v>
      </c>
      <c r="M1235" s="13" t="s">
        <v>1846</v>
      </c>
      <c r="N1235" s="13" t="s">
        <v>1787</v>
      </c>
      <c r="O1235" s="15" t="s">
        <v>1989</v>
      </c>
      <c r="P1235" s="13" t="s">
        <v>1784</v>
      </c>
      <c r="Q1235" s="12">
        <f t="shared" ca="1" si="121"/>
        <v>1</v>
      </c>
      <c r="R1235" s="13" t="s">
        <v>1797</v>
      </c>
      <c r="S1235" s="13" t="s">
        <v>1795</v>
      </c>
      <c r="T1235" s="17">
        <v>21153</v>
      </c>
      <c r="U1235" s="17">
        <v>33206</v>
      </c>
      <c r="V1235" s="17">
        <v>41972</v>
      </c>
      <c r="W1235" s="17" t="s">
        <v>1798</v>
      </c>
      <c r="X1235" s="17" t="s">
        <v>1997</v>
      </c>
      <c r="Y1235" s="13">
        <f t="shared" ca="1" si="116"/>
        <v>51168</v>
      </c>
      <c r="Z1235" s="13">
        <f t="shared" ca="1" si="117"/>
        <v>9681</v>
      </c>
      <c r="AA1235" s="30" t="str">
        <f t="shared" si="119"/>
        <v>Retail</v>
      </c>
    </row>
    <row r="1236" spans="1:27" ht="14.4" x14ac:dyDescent="0.3">
      <c r="A1236" s="13">
        <v>6235</v>
      </c>
      <c r="B1236" s="13">
        <v>6235</v>
      </c>
      <c r="C1236" s="1" t="s">
        <v>1444</v>
      </c>
      <c r="D1236" s="13" t="s">
        <v>2032</v>
      </c>
      <c r="E1236" s="13" t="str">
        <f t="shared" si="120"/>
        <v>Vivien.venport@bnna.com</v>
      </c>
      <c r="F1236" s="13" t="s">
        <v>1668</v>
      </c>
      <c r="G1236" s="20" t="s">
        <v>1837</v>
      </c>
      <c r="H1236" s="13" t="s">
        <v>2039</v>
      </c>
      <c r="I1236" s="20" t="s">
        <v>1948</v>
      </c>
      <c r="J1236" s="13" t="s">
        <v>2033</v>
      </c>
      <c r="K1236" s="13" t="s">
        <v>1731</v>
      </c>
      <c r="L1236" s="13" t="s">
        <v>1844</v>
      </c>
      <c r="M1236" s="13" t="s">
        <v>1846</v>
      </c>
      <c r="N1236" s="13" t="s">
        <v>1787</v>
      </c>
      <c r="O1236" s="15" t="s">
        <v>1989</v>
      </c>
      <c r="P1236" s="13" t="s">
        <v>1790</v>
      </c>
      <c r="Q1236" s="12">
        <f t="shared" ca="1" si="121"/>
        <v>2</v>
      </c>
      <c r="R1236" s="13" t="s">
        <v>1785</v>
      </c>
      <c r="S1236" s="13" t="s">
        <v>1791</v>
      </c>
      <c r="T1236" s="17">
        <v>26917</v>
      </c>
      <c r="U1236" s="17">
        <v>34587</v>
      </c>
      <c r="V1236" s="17">
        <v>41892</v>
      </c>
      <c r="W1236" s="17" t="s">
        <v>1798</v>
      </c>
      <c r="X1236" s="17" t="s">
        <v>1997</v>
      </c>
      <c r="Y1236" s="13">
        <f t="shared" ca="1" si="116"/>
        <v>58708</v>
      </c>
      <c r="Z1236" s="13">
        <f t="shared" ca="1" si="117"/>
        <v>661</v>
      </c>
      <c r="AA1236" s="30" t="str">
        <f t="shared" si="119"/>
        <v>Retail</v>
      </c>
    </row>
    <row r="1237" spans="1:27" ht="14.4" x14ac:dyDescent="0.3">
      <c r="A1237" s="13">
        <v>6236</v>
      </c>
      <c r="B1237" s="13">
        <v>6236</v>
      </c>
      <c r="C1237" s="13" t="s">
        <v>71</v>
      </c>
      <c r="D1237" s="13" t="s">
        <v>2032</v>
      </c>
      <c r="E1237" s="13" t="str">
        <f t="shared" si="120"/>
        <v>Tammy.derson@bnna.com</v>
      </c>
      <c r="F1237" s="13" t="s">
        <v>1668</v>
      </c>
      <c r="G1237" s="13" t="s">
        <v>1837</v>
      </c>
      <c r="H1237" s="13" t="s">
        <v>2039</v>
      </c>
      <c r="I1237" s="13" t="s">
        <v>1948</v>
      </c>
      <c r="J1237" s="13" t="s">
        <v>2033</v>
      </c>
      <c r="K1237" s="20" t="s">
        <v>1731</v>
      </c>
      <c r="L1237" s="13" t="s">
        <v>1844</v>
      </c>
      <c r="M1237" s="20" t="s">
        <v>1846</v>
      </c>
      <c r="N1237" s="13" t="s">
        <v>1787</v>
      </c>
      <c r="O1237" s="15" t="s">
        <v>1989</v>
      </c>
      <c r="P1237" s="15" t="s">
        <v>1790</v>
      </c>
      <c r="Q1237" s="12">
        <f t="shared" ca="1" si="121"/>
        <v>1</v>
      </c>
      <c r="R1237" s="13" t="s">
        <v>1797</v>
      </c>
      <c r="S1237" s="13" t="s">
        <v>1794</v>
      </c>
      <c r="T1237" s="17">
        <v>21125</v>
      </c>
      <c r="U1237" s="17">
        <v>35735</v>
      </c>
      <c r="V1237" s="17">
        <v>41944</v>
      </c>
      <c r="W1237" s="17" t="s">
        <v>1798</v>
      </c>
      <c r="X1237" s="17" t="s">
        <v>1994</v>
      </c>
      <c r="Y1237" s="13">
        <f t="shared" ca="1" si="116"/>
        <v>46049</v>
      </c>
      <c r="Z1237" s="13">
        <f t="shared" ca="1" si="117"/>
        <v>3855</v>
      </c>
      <c r="AA1237" s="30" t="str">
        <f t="shared" si="119"/>
        <v>Retail</v>
      </c>
    </row>
    <row r="1238" spans="1:27" ht="14.4" x14ac:dyDescent="0.3">
      <c r="A1238" s="13">
        <v>6237</v>
      </c>
      <c r="B1238" s="13">
        <v>6237</v>
      </c>
      <c r="C1238" s="13" t="s">
        <v>72</v>
      </c>
      <c r="D1238" s="13" t="s">
        <v>2032</v>
      </c>
      <c r="E1238" s="13" t="str">
        <f t="shared" si="120"/>
        <v>Tim.sler@bnna.com</v>
      </c>
      <c r="F1238" s="13" t="s">
        <v>1667</v>
      </c>
      <c r="G1238" s="13" t="s">
        <v>1837</v>
      </c>
      <c r="H1238" s="13" t="s">
        <v>2039</v>
      </c>
      <c r="I1238" s="13" t="s">
        <v>1948</v>
      </c>
      <c r="J1238" s="13" t="s">
        <v>2033</v>
      </c>
      <c r="K1238" s="13" t="s">
        <v>1731</v>
      </c>
      <c r="L1238" s="13" t="s">
        <v>1844</v>
      </c>
      <c r="M1238" s="13" t="s">
        <v>1846</v>
      </c>
      <c r="N1238" s="13" t="s">
        <v>1787</v>
      </c>
      <c r="O1238" s="15" t="s">
        <v>1989</v>
      </c>
      <c r="P1238" s="15" t="s">
        <v>1790</v>
      </c>
      <c r="Q1238" s="12">
        <f t="shared" ca="1" si="121"/>
        <v>1</v>
      </c>
      <c r="R1238" s="13" t="s">
        <v>1797</v>
      </c>
      <c r="S1238" s="13" t="s">
        <v>1796</v>
      </c>
      <c r="T1238" s="17">
        <v>25553</v>
      </c>
      <c r="U1238" s="17">
        <v>41624</v>
      </c>
      <c r="V1238" s="17">
        <v>41989</v>
      </c>
      <c r="W1238" s="17" t="s">
        <v>1798</v>
      </c>
      <c r="X1238" s="17" t="s">
        <v>1994</v>
      </c>
      <c r="Y1238" s="13">
        <f t="shared" ca="1" si="116"/>
        <v>34529</v>
      </c>
      <c r="Z1238" s="13">
        <f t="shared" ca="1" si="117"/>
        <v>6936</v>
      </c>
      <c r="AA1238" s="30" t="str">
        <f t="shared" si="119"/>
        <v>Retail</v>
      </c>
    </row>
    <row r="1239" spans="1:27" ht="14.4" x14ac:dyDescent="0.3">
      <c r="A1239" s="13">
        <v>6238</v>
      </c>
      <c r="B1239" s="13">
        <v>6238</v>
      </c>
      <c r="C1239" s="13" t="s">
        <v>34</v>
      </c>
      <c r="D1239" s="13" t="s">
        <v>2032</v>
      </c>
      <c r="E1239" s="13" t="str">
        <f t="shared" si="120"/>
        <v>Walter. Taylor@bnna.com</v>
      </c>
      <c r="F1239" s="13" t="s">
        <v>1669</v>
      </c>
      <c r="G1239" s="13" t="s">
        <v>1837</v>
      </c>
      <c r="H1239" s="13" t="s">
        <v>2039</v>
      </c>
      <c r="I1239" s="13" t="s">
        <v>1947</v>
      </c>
      <c r="J1239" s="13" t="s">
        <v>2033</v>
      </c>
      <c r="K1239" s="13" t="s">
        <v>1731</v>
      </c>
      <c r="L1239" s="13" t="s">
        <v>1809</v>
      </c>
      <c r="M1239" s="13" t="s">
        <v>1763</v>
      </c>
      <c r="N1239" s="13" t="s">
        <v>1788</v>
      </c>
      <c r="O1239" s="15" t="s">
        <v>1798</v>
      </c>
      <c r="P1239" s="13" t="s">
        <v>1784</v>
      </c>
      <c r="Q1239" s="12">
        <v>6</v>
      </c>
      <c r="R1239" s="13" t="s">
        <v>1797</v>
      </c>
      <c r="S1239" s="13" t="s">
        <v>1794</v>
      </c>
      <c r="T1239" s="17">
        <v>32427</v>
      </c>
      <c r="U1239" s="17">
        <v>41923</v>
      </c>
      <c r="V1239" s="17">
        <v>41923</v>
      </c>
      <c r="W1239" s="17" t="s">
        <v>1798</v>
      </c>
      <c r="X1239" s="17" t="s">
        <v>1994</v>
      </c>
      <c r="Y1239" s="13">
        <f t="shared" ca="1" si="116"/>
        <v>51015</v>
      </c>
      <c r="Z1239" s="13">
        <f t="shared" ca="1" si="117"/>
        <v>6711</v>
      </c>
      <c r="AA1239" s="30" t="str">
        <f t="shared" si="119"/>
        <v>Retail</v>
      </c>
    </row>
    <row r="1240" spans="1:27" ht="14.4" x14ac:dyDescent="0.3">
      <c r="A1240" s="13">
        <v>6239</v>
      </c>
      <c r="B1240" s="13">
        <v>6239</v>
      </c>
      <c r="C1240" s="1" t="s">
        <v>1148</v>
      </c>
      <c r="D1240" s="13" t="s">
        <v>2032</v>
      </c>
      <c r="E1240" s="13" t="str">
        <f t="shared" si="120"/>
        <v>Barry.ueller@bnna.com</v>
      </c>
      <c r="F1240" s="13" t="s">
        <v>1667</v>
      </c>
      <c r="G1240" s="13" t="s">
        <v>1837</v>
      </c>
      <c r="H1240" s="13" t="s">
        <v>2039</v>
      </c>
      <c r="I1240" s="13" t="s">
        <v>1948</v>
      </c>
      <c r="J1240" s="13" t="s">
        <v>2033</v>
      </c>
      <c r="K1240" s="20" t="s">
        <v>1731</v>
      </c>
      <c r="L1240" s="20" t="s">
        <v>1809</v>
      </c>
      <c r="M1240" s="20" t="s">
        <v>1763</v>
      </c>
      <c r="N1240" s="13" t="s">
        <v>1787</v>
      </c>
      <c r="O1240" s="15" t="s">
        <v>1989</v>
      </c>
      <c r="P1240" s="15" t="s">
        <v>1790</v>
      </c>
      <c r="Q1240" s="12">
        <f t="shared" ref="Q1240:Q1245" ca="1" si="122">RANDBETWEEN(1,3)</f>
        <v>1</v>
      </c>
      <c r="R1240" s="13" t="s">
        <v>1797</v>
      </c>
      <c r="S1240" s="13" t="s">
        <v>1793</v>
      </c>
      <c r="T1240" s="17">
        <v>30745</v>
      </c>
      <c r="U1240" s="17">
        <v>40972</v>
      </c>
      <c r="V1240" s="17">
        <v>41702</v>
      </c>
      <c r="W1240" s="17" t="s">
        <v>1798</v>
      </c>
      <c r="X1240" s="17" t="s">
        <v>1991</v>
      </c>
      <c r="Y1240" s="13">
        <f t="shared" ca="1" si="116"/>
        <v>59564</v>
      </c>
      <c r="Z1240" s="13">
        <f t="shared" ca="1" si="117"/>
        <v>5017</v>
      </c>
      <c r="AA1240" s="30" t="str">
        <f t="shared" si="119"/>
        <v>Retail</v>
      </c>
    </row>
    <row r="1241" spans="1:27" ht="14.4" x14ac:dyDescent="0.3">
      <c r="A1241" s="13">
        <v>6240</v>
      </c>
      <c r="B1241" s="13">
        <v>6240</v>
      </c>
      <c r="C1241" s="13" t="s">
        <v>651</v>
      </c>
      <c r="D1241" s="13" t="s">
        <v>2032</v>
      </c>
      <c r="E1241" s="13" t="str">
        <f t="shared" si="120"/>
        <v>Pamela.a Jones@bnna.com</v>
      </c>
      <c r="F1241" s="13" t="s">
        <v>1668</v>
      </c>
      <c r="G1241" s="13" t="s">
        <v>1837</v>
      </c>
      <c r="H1241" s="13" t="s">
        <v>2039</v>
      </c>
      <c r="I1241" s="13" t="s">
        <v>1948</v>
      </c>
      <c r="J1241" s="13" t="s">
        <v>2033</v>
      </c>
      <c r="K1241" s="13" t="s">
        <v>1731</v>
      </c>
      <c r="L1241" s="13" t="s">
        <v>1809</v>
      </c>
      <c r="M1241" s="13" t="s">
        <v>1763</v>
      </c>
      <c r="N1241" s="13" t="s">
        <v>1787</v>
      </c>
      <c r="O1241" s="15" t="s">
        <v>1989</v>
      </c>
      <c r="P1241" s="13" t="s">
        <v>1790</v>
      </c>
      <c r="Q1241" s="12">
        <f t="shared" ca="1" si="122"/>
        <v>3</v>
      </c>
      <c r="R1241" s="13" t="s">
        <v>1799</v>
      </c>
      <c r="S1241" s="13" t="s">
        <v>1791</v>
      </c>
      <c r="T1241" s="17">
        <v>31000</v>
      </c>
      <c r="U1241" s="17">
        <v>41957</v>
      </c>
      <c r="V1241" s="17">
        <v>41957</v>
      </c>
      <c r="W1241" s="17" t="s">
        <v>1798</v>
      </c>
      <c r="X1241" s="17" t="s">
        <v>1996</v>
      </c>
      <c r="Y1241" s="13">
        <f t="shared" ca="1" si="116"/>
        <v>43999</v>
      </c>
      <c r="Z1241" s="13">
        <f t="shared" ca="1" si="117"/>
        <v>4703</v>
      </c>
      <c r="AA1241" s="30" t="str">
        <f t="shared" si="119"/>
        <v>Retail</v>
      </c>
    </row>
    <row r="1242" spans="1:27" ht="14.4" x14ac:dyDescent="0.3">
      <c r="A1242" s="13">
        <v>6241</v>
      </c>
      <c r="B1242" s="13">
        <v>6241</v>
      </c>
      <c r="C1242" s="13" t="s">
        <v>991</v>
      </c>
      <c r="D1242" s="13" t="s">
        <v>2032</v>
      </c>
      <c r="E1242" s="13" t="str">
        <f t="shared" si="120"/>
        <v>Derek.Decker@bnna.com</v>
      </c>
      <c r="F1242" s="13" t="s">
        <v>1667</v>
      </c>
      <c r="G1242" s="13" t="s">
        <v>1837</v>
      </c>
      <c r="H1242" s="13" t="s">
        <v>2039</v>
      </c>
      <c r="I1242" s="13" t="s">
        <v>1948</v>
      </c>
      <c r="J1242" s="13" t="s">
        <v>2033</v>
      </c>
      <c r="K1242" s="13" t="s">
        <v>1731</v>
      </c>
      <c r="L1242" s="13" t="s">
        <v>1809</v>
      </c>
      <c r="M1242" s="13" t="s">
        <v>1763</v>
      </c>
      <c r="N1242" s="13" t="s">
        <v>1787</v>
      </c>
      <c r="O1242" s="15" t="s">
        <v>1989</v>
      </c>
      <c r="P1242" s="15" t="s">
        <v>1790</v>
      </c>
      <c r="Q1242" s="12">
        <f t="shared" ca="1" si="122"/>
        <v>2</v>
      </c>
      <c r="R1242" s="13" t="s">
        <v>1797</v>
      </c>
      <c r="S1242" s="13" t="s">
        <v>1796</v>
      </c>
      <c r="T1242" s="17">
        <v>23823</v>
      </c>
      <c r="U1242" s="17">
        <v>35146</v>
      </c>
      <c r="V1242" s="17">
        <v>41720</v>
      </c>
      <c r="W1242" s="17" t="s">
        <v>1798</v>
      </c>
      <c r="X1242" s="17" t="s">
        <v>1997</v>
      </c>
      <c r="Y1242" s="13">
        <f t="shared" ca="1" si="116"/>
        <v>49070</v>
      </c>
      <c r="Z1242" s="13">
        <f t="shared" ca="1" si="117"/>
        <v>6465</v>
      </c>
      <c r="AA1242" s="30" t="str">
        <f t="shared" si="119"/>
        <v>Retail</v>
      </c>
    </row>
    <row r="1243" spans="1:27" ht="14.4" x14ac:dyDescent="0.3">
      <c r="A1243" s="13">
        <v>6242</v>
      </c>
      <c r="B1243" s="13">
        <v>6242</v>
      </c>
      <c r="C1243" s="13" t="s">
        <v>189</v>
      </c>
      <c r="D1243" s="13" t="s">
        <v>2032</v>
      </c>
      <c r="E1243" s="13" t="str">
        <f t="shared" si="120"/>
        <v>Antje.chwarz@bnna.com</v>
      </c>
      <c r="F1243" s="13" t="s">
        <v>1667</v>
      </c>
      <c r="G1243" s="13" t="s">
        <v>1837</v>
      </c>
      <c r="H1243" s="13" t="s">
        <v>2039</v>
      </c>
      <c r="I1243" s="13" t="s">
        <v>1948</v>
      </c>
      <c r="J1243" s="13" t="s">
        <v>2033</v>
      </c>
      <c r="K1243" s="13" t="s">
        <v>1731</v>
      </c>
      <c r="L1243" s="13" t="s">
        <v>1809</v>
      </c>
      <c r="M1243" s="13" t="s">
        <v>1763</v>
      </c>
      <c r="N1243" s="13" t="s">
        <v>1787</v>
      </c>
      <c r="O1243" s="15" t="s">
        <v>1989</v>
      </c>
      <c r="P1243" s="13" t="s">
        <v>1790</v>
      </c>
      <c r="Q1243" s="12">
        <f t="shared" ca="1" si="122"/>
        <v>2</v>
      </c>
      <c r="R1243" s="13" t="s">
        <v>1797</v>
      </c>
      <c r="S1243" s="13" t="s">
        <v>1793</v>
      </c>
      <c r="T1243" s="17">
        <v>29432</v>
      </c>
      <c r="U1243" s="17">
        <v>41850</v>
      </c>
      <c r="V1243" s="17">
        <v>41850</v>
      </c>
      <c r="W1243" s="17" t="s">
        <v>1798</v>
      </c>
      <c r="X1243" s="17" t="s">
        <v>1997</v>
      </c>
      <c r="Y1243" s="13">
        <f t="shared" ca="1" si="116"/>
        <v>44908</v>
      </c>
      <c r="Z1243" s="13">
        <f t="shared" ca="1" si="117"/>
        <v>4795</v>
      </c>
      <c r="AA1243" s="30" t="str">
        <f t="shared" si="119"/>
        <v>Retail</v>
      </c>
    </row>
    <row r="1244" spans="1:27" ht="14.4" x14ac:dyDescent="0.3">
      <c r="A1244" s="13">
        <v>6243</v>
      </c>
      <c r="B1244" s="13">
        <v>6243</v>
      </c>
      <c r="C1244" s="13" t="s">
        <v>1058</v>
      </c>
      <c r="D1244" s="13" t="s">
        <v>2032</v>
      </c>
      <c r="E1244" s="13" t="str">
        <f t="shared" si="120"/>
        <v>Clinton. Clemons@bnna.com</v>
      </c>
      <c r="F1244" s="13" t="s">
        <v>1667</v>
      </c>
      <c r="G1244" s="13" t="s">
        <v>1837</v>
      </c>
      <c r="H1244" s="13" t="s">
        <v>2039</v>
      </c>
      <c r="I1244" s="13" t="s">
        <v>1948</v>
      </c>
      <c r="J1244" s="13" t="s">
        <v>2033</v>
      </c>
      <c r="K1244" s="13" t="s">
        <v>1731</v>
      </c>
      <c r="L1244" s="13" t="s">
        <v>1809</v>
      </c>
      <c r="M1244" s="13" t="s">
        <v>1763</v>
      </c>
      <c r="N1244" s="13" t="s">
        <v>1787</v>
      </c>
      <c r="O1244" s="15" t="s">
        <v>1989</v>
      </c>
      <c r="P1244" s="15" t="s">
        <v>1790</v>
      </c>
      <c r="Q1244" s="12">
        <f t="shared" ca="1" si="122"/>
        <v>2</v>
      </c>
      <c r="R1244" s="13" t="s">
        <v>1797</v>
      </c>
      <c r="S1244" s="13" t="s">
        <v>1795</v>
      </c>
      <c r="T1244" s="17">
        <v>21695</v>
      </c>
      <c r="U1244" s="17">
        <v>35210</v>
      </c>
      <c r="V1244" s="17">
        <v>41784</v>
      </c>
      <c r="W1244" s="17" t="s">
        <v>1798</v>
      </c>
      <c r="X1244" s="17" t="s">
        <v>1997</v>
      </c>
      <c r="Y1244" s="13">
        <f t="shared" ca="1" si="116"/>
        <v>57963</v>
      </c>
      <c r="Z1244" s="13">
        <f t="shared" ca="1" si="117"/>
        <v>3999</v>
      </c>
      <c r="AA1244" s="30" t="str">
        <f t="shared" si="119"/>
        <v>Retail</v>
      </c>
    </row>
    <row r="1245" spans="1:27" ht="14.4" x14ac:dyDescent="0.3">
      <c r="A1245" s="13">
        <v>6244</v>
      </c>
      <c r="B1245" s="13">
        <v>6244</v>
      </c>
      <c r="C1245" s="13" t="s">
        <v>564</v>
      </c>
      <c r="D1245" s="13" t="s">
        <v>2032</v>
      </c>
      <c r="E1245" s="13" t="str">
        <f t="shared" si="120"/>
        <v>Laura.hufwud@bnna.com</v>
      </c>
      <c r="F1245" s="13" t="s">
        <v>1668</v>
      </c>
      <c r="G1245" s="13" t="s">
        <v>1837</v>
      </c>
      <c r="H1245" s="13" t="s">
        <v>2039</v>
      </c>
      <c r="I1245" s="13" t="s">
        <v>1948</v>
      </c>
      <c r="J1245" s="13" t="s">
        <v>2033</v>
      </c>
      <c r="K1245" s="13" t="s">
        <v>1731</v>
      </c>
      <c r="L1245" s="13" t="s">
        <v>1809</v>
      </c>
      <c r="M1245" s="13" t="s">
        <v>1763</v>
      </c>
      <c r="N1245" s="13" t="s">
        <v>1787</v>
      </c>
      <c r="O1245" s="15" t="s">
        <v>1989</v>
      </c>
      <c r="P1245" s="13" t="s">
        <v>1790</v>
      </c>
      <c r="Q1245" s="12">
        <f t="shared" ca="1" si="122"/>
        <v>1</v>
      </c>
      <c r="R1245" s="13" t="s">
        <v>1797</v>
      </c>
      <c r="S1245" s="13" t="s">
        <v>1792</v>
      </c>
      <c r="T1245" s="17">
        <v>26627</v>
      </c>
      <c r="U1245" s="17">
        <v>41967</v>
      </c>
      <c r="V1245" s="17">
        <v>41967</v>
      </c>
      <c r="W1245" s="17" t="s">
        <v>1798</v>
      </c>
      <c r="X1245" s="17" t="s">
        <v>1994</v>
      </c>
      <c r="Y1245" s="13">
        <f t="shared" ca="1" si="116"/>
        <v>40251</v>
      </c>
      <c r="Z1245" s="13">
        <f t="shared" ca="1" si="117"/>
        <v>7161</v>
      </c>
      <c r="AA1245" s="30" t="str">
        <f t="shared" si="119"/>
        <v>Retail</v>
      </c>
    </row>
    <row r="1246" spans="1:27" ht="14.4" x14ac:dyDescent="0.3">
      <c r="A1246" s="13">
        <v>6245</v>
      </c>
      <c r="B1246" s="13">
        <v>6245</v>
      </c>
      <c r="C1246" s="13" t="s">
        <v>382</v>
      </c>
      <c r="D1246" s="13" t="s">
        <v>2032</v>
      </c>
      <c r="E1246" s="13" t="str">
        <f t="shared" si="120"/>
        <v>Doris.Berger@bnna.com</v>
      </c>
      <c r="F1246" s="13" t="s">
        <v>1669</v>
      </c>
      <c r="G1246" s="13" t="s">
        <v>1837</v>
      </c>
      <c r="H1246" s="13" t="s">
        <v>2039</v>
      </c>
      <c r="I1246" s="13" t="s">
        <v>1946</v>
      </c>
      <c r="J1246" s="13" t="s">
        <v>2033</v>
      </c>
      <c r="K1246" s="13" t="s">
        <v>1731</v>
      </c>
      <c r="L1246" s="13" t="s">
        <v>1809</v>
      </c>
      <c r="M1246" s="13" t="s">
        <v>1763</v>
      </c>
      <c r="N1246" s="13" t="s">
        <v>1786</v>
      </c>
      <c r="O1246" s="15" t="s">
        <v>1798</v>
      </c>
      <c r="P1246" s="15" t="s">
        <v>1784</v>
      </c>
      <c r="Q1246" s="12">
        <v>7</v>
      </c>
      <c r="R1246" s="13" t="s">
        <v>1797</v>
      </c>
      <c r="S1246" s="13" t="s">
        <v>1794</v>
      </c>
      <c r="T1246" s="17">
        <v>27713</v>
      </c>
      <c r="U1246" s="17">
        <v>38671</v>
      </c>
      <c r="V1246" s="17">
        <v>41958</v>
      </c>
      <c r="W1246" s="17" t="s">
        <v>1798</v>
      </c>
      <c r="X1246" s="17" t="s">
        <v>1994</v>
      </c>
      <c r="Y1246" s="13">
        <f ca="1">RANDBETWEEN(75000,150000)</f>
        <v>90729</v>
      </c>
      <c r="Z1246" s="13">
        <f ca="1">RANDBETWEEN(25000,75000)</f>
        <v>36786</v>
      </c>
      <c r="AA1246" s="30" t="str">
        <f t="shared" si="119"/>
        <v>Retail</v>
      </c>
    </row>
    <row r="1247" spans="1:27" ht="14.4" x14ac:dyDescent="0.3">
      <c r="A1247" s="13">
        <v>6246</v>
      </c>
      <c r="B1247" s="13">
        <v>6246</v>
      </c>
      <c r="C1247" s="1" t="s">
        <v>952</v>
      </c>
      <c r="D1247" s="13" t="s">
        <v>2032</v>
      </c>
      <c r="E1247" s="13" t="str">
        <f t="shared" si="120"/>
        <v>Conan.Morrow@bnna.com</v>
      </c>
      <c r="F1247" s="13" t="s">
        <v>1667</v>
      </c>
      <c r="G1247" s="13" t="s">
        <v>1837</v>
      </c>
      <c r="H1247" s="13" t="s">
        <v>2039</v>
      </c>
      <c r="I1247" s="13" t="s">
        <v>1948</v>
      </c>
      <c r="J1247" s="13" t="s">
        <v>2033</v>
      </c>
      <c r="K1247" s="13" t="s">
        <v>1731</v>
      </c>
      <c r="L1247" s="13" t="s">
        <v>1809</v>
      </c>
      <c r="M1247" s="13" t="s">
        <v>1763</v>
      </c>
      <c r="N1247" s="13" t="s">
        <v>1787</v>
      </c>
      <c r="O1247" s="15" t="s">
        <v>1989</v>
      </c>
      <c r="P1247" s="13" t="s">
        <v>1784</v>
      </c>
      <c r="Q1247" s="12">
        <f ca="1">RANDBETWEEN(1,3)</f>
        <v>2</v>
      </c>
      <c r="R1247" s="13" t="s">
        <v>1799</v>
      </c>
      <c r="S1247" s="13" t="s">
        <v>1793</v>
      </c>
      <c r="T1247" s="17">
        <v>19521</v>
      </c>
      <c r="U1247" s="17">
        <v>27922</v>
      </c>
      <c r="V1247" s="17">
        <v>41801</v>
      </c>
      <c r="W1247" s="17" t="s">
        <v>1798</v>
      </c>
      <c r="X1247" s="17" t="s">
        <v>1994</v>
      </c>
      <c r="Y1247" s="13">
        <f t="shared" ref="Y1247:Y1294" ca="1" si="123">RANDBETWEEN(30000,60000)</f>
        <v>31783</v>
      </c>
      <c r="Z1247" s="13">
        <f t="shared" ref="Z1247:Z1294" ca="1" si="124">RANDBETWEEN(0,10000)</f>
        <v>4099</v>
      </c>
      <c r="AA1247" s="30" t="str">
        <f t="shared" si="119"/>
        <v>Retail</v>
      </c>
    </row>
    <row r="1248" spans="1:27" ht="14.4" x14ac:dyDescent="0.3">
      <c r="A1248" s="13">
        <v>6247</v>
      </c>
      <c r="B1248" s="13">
        <v>6247</v>
      </c>
      <c r="C1248" s="13" t="s">
        <v>568</v>
      </c>
      <c r="D1248" s="13" t="s">
        <v>2032</v>
      </c>
      <c r="E1248" s="13" t="str">
        <f t="shared" si="120"/>
        <v>Leon.Weber@bnna.com</v>
      </c>
      <c r="F1248" s="13" t="s">
        <v>1668</v>
      </c>
      <c r="G1248" s="13" t="s">
        <v>1837</v>
      </c>
      <c r="H1248" s="13" t="s">
        <v>2039</v>
      </c>
      <c r="I1248" s="13" t="s">
        <v>1948</v>
      </c>
      <c r="J1248" s="13" t="s">
        <v>2033</v>
      </c>
      <c r="K1248" s="13" t="s">
        <v>1731</v>
      </c>
      <c r="L1248" s="20" t="s">
        <v>1809</v>
      </c>
      <c r="M1248" s="13" t="s">
        <v>1763</v>
      </c>
      <c r="N1248" s="13" t="s">
        <v>1787</v>
      </c>
      <c r="O1248" s="15" t="s">
        <v>1989</v>
      </c>
      <c r="P1248" s="15" t="s">
        <v>1790</v>
      </c>
      <c r="Q1248" s="12">
        <f ca="1">RANDBETWEEN(1,3)</f>
        <v>1</v>
      </c>
      <c r="R1248" s="13" t="s">
        <v>1797</v>
      </c>
      <c r="S1248" s="13" t="s">
        <v>1791</v>
      </c>
      <c r="T1248" s="17">
        <v>24214</v>
      </c>
      <c r="U1248" s="17">
        <v>41381</v>
      </c>
      <c r="V1248" s="17">
        <v>41746</v>
      </c>
      <c r="W1248" s="17" t="s">
        <v>1798</v>
      </c>
      <c r="X1248" s="17" t="s">
        <v>1991</v>
      </c>
      <c r="Y1248" s="13">
        <f t="shared" ca="1" si="123"/>
        <v>39890</v>
      </c>
      <c r="Z1248" s="13">
        <f t="shared" ca="1" si="124"/>
        <v>4815</v>
      </c>
      <c r="AA1248" s="30" t="str">
        <f t="shared" si="119"/>
        <v>Retail</v>
      </c>
    </row>
    <row r="1249" spans="1:27" ht="14.4" x14ac:dyDescent="0.3">
      <c r="A1249" s="13">
        <v>6248</v>
      </c>
      <c r="B1249" s="13">
        <v>6248</v>
      </c>
      <c r="C1249" s="1" t="s">
        <v>1495</v>
      </c>
      <c r="D1249" s="13" t="s">
        <v>2032</v>
      </c>
      <c r="E1249" s="13" t="str">
        <f t="shared" si="120"/>
        <v>Rogan.onnell@bnna.com</v>
      </c>
      <c r="F1249" s="13" t="s">
        <v>1667</v>
      </c>
      <c r="G1249" s="13" t="s">
        <v>1837</v>
      </c>
      <c r="H1249" s="13" t="s">
        <v>2039</v>
      </c>
      <c r="I1249" s="13" t="s">
        <v>1948</v>
      </c>
      <c r="J1249" s="13" t="s">
        <v>2033</v>
      </c>
      <c r="K1249" s="13" t="s">
        <v>1731</v>
      </c>
      <c r="L1249" s="13" t="s">
        <v>1809</v>
      </c>
      <c r="M1249" s="13" t="s">
        <v>1763</v>
      </c>
      <c r="N1249" s="13" t="s">
        <v>1787</v>
      </c>
      <c r="O1249" s="15" t="s">
        <v>1989</v>
      </c>
      <c r="P1249" s="15" t="s">
        <v>1790</v>
      </c>
      <c r="Q1249" s="12">
        <f ca="1">RANDBETWEEN(1,3)</f>
        <v>1</v>
      </c>
      <c r="R1249" s="13" t="s">
        <v>1785</v>
      </c>
      <c r="S1249" s="13" t="s">
        <v>1795</v>
      </c>
      <c r="T1249" s="17">
        <v>28191</v>
      </c>
      <c r="U1249" s="17">
        <v>41705</v>
      </c>
      <c r="V1249" s="17">
        <v>41705</v>
      </c>
      <c r="W1249" s="17" t="s">
        <v>1798</v>
      </c>
      <c r="X1249" s="17" t="s">
        <v>1996</v>
      </c>
      <c r="Y1249" s="13">
        <f t="shared" ca="1" si="123"/>
        <v>53522</v>
      </c>
      <c r="Z1249" s="13">
        <f t="shared" ca="1" si="124"/>
        <v>1678</v>
      </c>
      <c r="AA1249" s="30" t="str">
        <f t="shared" si="119"/>
        <v>Retail</v>
      </c>
    </row>
    <row r="1250" spans="1:27" ht="14.4" x14ac:dyDescent="0.3">
      <c r="A1250" s="13">
        <v>6249</v>
      </c>
      <c r="B1250" s="13">
        <v>6249</v>
      </c>
      <c r="C1250" s="1" t="s">
        <v>1631</v>
      </c>
      <c r="D1250" s="13" t="s">
        <v>2032</v>
      </c>
      <c r="E1250" s="13" t="str">
        <f t="shared" si="120"/>
        <v>Elaine.Bradley@bnna.com</v>
      </c>
      <c r="F1250" s="13" t="s">
        <v>1668</v>
      </c>
      <c r="G1250" s="20" t="s">
        <v>1837</v>
      </c>
      <c r="H1250" s="13" t="s">
        <v>2039</v>
      </c>
      <c r="I1250" s="20" t="s">
        <v>1948</v>
      </c>
      <c r="J1250" s="13" t="s">
        <v>2033</v>
      </c>
      <c r="K1250" s="13" t="s">
        <v>1731</v>
      </c>
      <c r="L1250" s="13" t="s">
        <v>1809</v>
      </c>
      <c r="M1250" s="13" t="s">
        <v>1763</v>
      </c>
      <c r="N1250" s="13" t="s">
        <v>1787</v>
      </c>
      <c r="O1250" s="15" t="s">
        <v>1989</v>
      </c>
      <c r="P1250" s="13" t="s">
        <v>1790</v>
      </c>
      <c r="Q1250" s="12">
        <f ca="1">RANDBETWEEN(1,3)</f>
        <v>2</v>
      </c>
      <c r="R1250" s="13" t="s">
        <v>1800</v>
      </c>
      <c r="S1250" s="13" t="s">
        <v>1792</v>
      </c>
      <c r="T1250" s="17">
        <v>25272</v>
      </c>
      <c r="U1250" s="17">
        <v>38786</v>
      </c>
      <c r="V1250" s="17">
        <v>41708</v>
      </c>
      <c r="W1250" s="17" t="s">
        <v>1798</v>
      </c>
      <c r="X1250" s="17" t="s">
        <v>1997</v>
      </c>
      <c r="Y1250" s="13">
        <f t="shared" ca="1" si="123"/>
        <v>42326</v>
      </c>
      <c r="Z1250" s="13">
        <f t="shared" ca="1" si="124"/>
        <v>9074</v>
      </c>
      <c r="AA1250" s="30" t="str">
        <f t="shared" si="119"/>
        <v>Retail</v>
      </c>
    </row>
    <row r="1251" spans="1:27" ht="14.4" x14ac:dyDescent="0.3">
      <c r="A1251" s="13">
        <v>6250</v>
      </c>
      <c r="B1251" s="13">
        <v>6250</v>
      </c>
      <c r="C1251" s="13" t="s">
        <v>233</v>
      </c>
      <c r="D1251" s="13" t="s">
        <v>2032</v>
      </c>
      <c r="E1251" s="13" t="str">
        <f t="shared" si="120"/>
        <v>Benicio.o Medina@bnna.com</v>
      </c>
      <c r="F1251" s="13" t="s">
        <v>1668</v>
      </c>
      <c r="G1251" s="13" t="s">
        <v>1837</v>
      </c>
      <c r="H1251" s="13" t="s">
        <v>2039</v>
      </c>
      <c r="I1251" s="13" t="s">
        <v>1947</v>
      </c>
      <c r="J1251" s="13" t="s">
        <v>2033</v>
      </c>
      <c r="K1251" s="20" t="s">
        <v>1731</v>
      </c>
      <c r="L1251" s="20" t="s">
        <v>1809</v>
      </c>
      <c r="M1251" s="20" t="s">
        <v>1847</v>
      </c>
      <c r="N1251" s="13" t="s">
        <v>1788</v>
      </c>
      <c r="O1251" s="15" t="s">
        <v>1798</v>
      </c>
      <c r="P1251" s="13" t="s">
        <v>1784</v>
      </c>
      <c r="Q1251" s="12">
        <f ca="1">RANDBETWEEN(4,7)</f>
        <v>6</v>
      </c>
      <c r="R1251" s="13" t="s">
        <v>1785</v>
      </c>
      <c r="S1251" s="13" t="s">
        <v>1794</v>
      </c>
      <c r="T1251" s="17">
        <v>29049</v>
      </c>
      <c r="U1251" s="17">
        <v>41833</v>
      </c>
      <c r="V1251" s="17">
        <v>41833</v>
      </c>
      <c r="W1251" s="17" t="s">
        <v>1798</v>
      </c>
      <c r="X1251" s="17" t="s">
        <v>1997</v>
      </c>
      <c r="Y1251" s="13">
        <f t="shared" ca="1" si="123"/>
        <v>44759</v>
      </c>
      <c r="Z1251" s="13">
        <f t="shared" ca="1" si="124"/>
        <v>9039</v>
      </c>
      <c r="AA1251" s="30" t="str">
        <f t="shared" si="119"/>
        <v>Retail</v>
      </c>
    </row>
    <row r="1252" spans="1:27" ht="14.4" x14ac:dyDescent="0.3">
      <c r="A1252" s="13">
        <v>6251</v>
      </c>
      <c r="B1252" s="13">
        <v>6251</v>
      </c>
      <c r="C1252" s="1" t="s">
        <v>1609</v>
      </c>
      <c r="D1252" s="13" t="s">
        <v>2032</v>
      </c>
      <c r="E1252" s="13" t="str">
        <f t="shared" si="120"/>
        <v>Martina.a Riddle@bnna.com</v>
      </c>
      <c r="F1252" s="13" t="s">
        <v>1668</v>
      </c>
      <c r="G1252" s="13" t="s">
        <v>1837</v>
      </c>
      <c r="H1252" s="13" t="s">
        <v>2039</v>
      </c>
      <c r="I1252" s="13" t="s">
        <v>1948</v>
      </c>
      <c r="J1252" s="13" t="s">
        <v>2033</v>
      </c>
      <c r="K1252" s="13" t="s">
        <v>1731</v>
      </c>
      <c r="L1252" s="13" t="s">
        <v>1809</v>
      </c>
      <c r="M1252" s="13" t="s">
        <v>1847</v>
      </c>
      <c r="N1252" s="13" t="s">
        <v>1787</v>
      </c>
      <c r="O1252" s="15" t="s">
        <v>1989</v>
      </c>
      <c r="P1252" s="13" t="s">
        <v>1790</v>
      </c>
      <c r="Q1252" s="12">
        <f t="shared" ref="Q1252:Q1262" ca="1" si="125">RANDBETWEEN(1,3)</f>
        <v>3</v>
      </c>
      <c r="R1252" s="13" t="s">
        <v>1797</v>
      </c>
      <c r="S1252" s="13" t="s">
        <v>1794</v>
      </c>
      <c r="T1252" s="17">
        <v>29953</v>
      </c>
      <c r="U1252" s="17">
        <v>36893</v>
      </c>
      <c r="V1252" s="17">
        <v>41641</v>
      </c>
      <c r="W1252" s="17" t="s">
        <v>1798</v>
      </c>
      <c r="X1252" s="17" t="s">
        <v>1997</v>
      </c>
      <c r="Y1252" s="13">
        <f t="shared" ca="1" si="123"/>
        <v>45881</v>
      </c>
      <c r="Z1252" s="13">
        <f t="shared" ca="1" si="124"/>
        <v>7208</v>
      </c>
      <c r="AA1252" s="30" t="str">
        <f t="shared" si="119"/>
        <v>Retail</v>
      </c>
    </row>
    <row r="1253" spans="1:27" ht="14.4" x14ac:dyDescent="0.3">
      <c r="A1253" s="13">
        <v>6252</v>
      </c>
      <c r="B1253" s="13">
        <v>6252</v>
      </c>
      <c r="C1253" s="1" t="s">
        <v>834</v>
      </c>
      <c r="D1253" s="13" t="s">
        <v>2032</v>
      </c>
      <c r="E1253" s="13" t="str">
        <f t="shared" si="120"/>
        <v>Gabriel.el Haney@bnna.com</v>
      </c>
      <c r="F1253" s="13" t="s">
        <v>1667</v>
      </c>
      <c r="G1253" s="13" t="s">
        <v>1837</v>
      </c>
      <c r="H1253" s="13" t="s">
        <v>2039</v>
      </c>
      <c r="I1253" s="13" t="s">
        <v>1948</v>
      </c>
      <c r="J1253" s="13" t="s">
        <v>2033</v>
      </c>
      <c r="K1253" s="13" t="s">
        <v>1731</v>
      </c>
      <c r="L1253" s="13" t="s">
        <v>1809</v>
      </c>
      <c r="M1253" s="13" t="s">
        <v>1847</v>
      </c>
      <c r="N1253" s="13" t="s">
        <v>1787</v>
      </c>
      <c r="O1253" s="15" t="s">
        <v>1989</v>
      </c>
      <c r="P1253" s="13" t="s">
        <v>1784</v>
      </c>
      <c r="Q1253" s="12">
        <f t="shared" ca="1" si="125"/>
        <v>3</v>
      </c>
      <c r="R1253" s="13" t="s">
        <v>1797</v>
      </c>
      <c r="S1253" s="13" t="s">
        <v>1795</v>
      </c>
      <c r="T1253" s="17">
        <v>30011</v>
      </c>
      <c r="U1253" s="17">
        <v>38412</v>
      </c>
      <c r="V1253" s="17">
        <v>41699</v>
      </c>
      <c r="W1253" s="17" t="s">
        <v>1798</v>
      </c>
      <c r="X1253" s="17" t="s">
        <v>1994</v>
      </c>
      <c r="Y1253" s="13">
        <f t="shared" ca="1" si="123"/>
        <v>55169</v>
      </c>
      <c r="Z1253" s="13">
        <f t="shared" ca="1" si="124"/>
        <v>9414</v>
      </c>
      <c r="AA1253" s="30" t="str">
        <f t="shared" si="119"/>
        <v>Retail</v>
      </c>
    </row>
    <row r="1254" spans="1:27" ht="14.4" x14ac:dyDescent="0.3">
      <c r="A1254" s="13">
        <v>6252</v>
      </c>
      <c r="B1254" s="13">
        <v>6252</v>
      </c>
      <c r="C1254" s="1" t="s">
        <v>1447</v>
      </c>
      <c r="D1254" s="13" t="s">
        <v>2032</v>
      </c>
      <c r="E1254" s="13" t="str">
        <f t="shared" si="120"/>
        <v>Gemma. Parks@bnna.com</v>
      </c>
      <c r="F1254" s="13" t="s">
        <v>1668</v>
      </c>
      <c r="G1254" s="13" t="s">
        <v>1837</v>
      </c>
      <c r="H1254" s="13" t="s">
        <v>2039</v>
      </c>
      <c r="I1254" s="13" t="s">
        <v>1948</v>
      </c>
      <c r="J1254" s="13" t="s">
        <v>2033</v>
      </c>
      <c r="K1254" s="13" t="s">
        <v>1731</v>
      </c>
      <c r="L1254" s="13" t="s">
        <v>1809</v>
      </c>
      <c r="M1254" s="13" t="s">
        <v>1847</v>
      </c>
      <c r="N1254" s="13" t="s">
        <v>1787</v>
      </c>
      <c r="O1254" s="15" t="s">
        <v>1989</v>
      </c>
      <c r="P1254" s="13" t="s">
        <v>1790</v>
      </c>
      <c r="Q1254" s="12">
        <f t="shared" ca="1" si="125"/>
        <v>2</v>
      </c>
      <c r="R1254" s="13" t="s">
        <v>1785</v>
      </c>
      <c r="S1254" s="13" t="s">
        <v>1795</v>
      </c>
      <c r="T1254" s="17">
        <v>22104</v>
      </c>
      <c r="U1254" s="17">
        <v>38905</v>
      </c>
      <c r="V1254" s="17">
        <v>41827</v>
      </c>
      <c r="W1254" s="17" t="s">
        <v>1798</v>
      </c>
      <c r="X1254" s="17" t="s">
        <v>1994</v>
      </c>
      <c r="Y1254" s="13">
        <f t="shared" ca="1" si="123"/>
        <v>36432</v>
      </c>
      <c r="Z1254" s="13">
        <f t="shared" ca="1" si="124"/>
        <v>9942</v>
      </c>
      <c r="AA1254" s="30" t="str">
        <f t="shared" si="119"/>
        <v>Retail</v>
      </c>
    </row>
    <row r="1255" spans="1:27" ht="14.4" x14ac:dyDescent="0.3">
      <c r="A1255" s="13">
        <v>6253</v>
      </c>
      <c r="B1255" s="13">
        <v>6253</v>
      </c>
      <c r="C1255" s="1" t="s">
        <v>1337</v>
      </c>
      <c r="D1255" s="13" t="s">
        <v>2032</v>
      </c>
      <c r="E1255" s="13" t="str">
        <f t="shared" si="120"/>
        <v>Brandon.don Lane@bnna.com</v>
      </c>
      <c r="F1255" s="13" t="s">
        <v>1667</v>
      </c>
      <c r="G1255" s="13" t="s">
        <v>1837</v>
      </c>
      <c r="H1255" s="13" t="s">
        <v>2039</v>
      </c>
      <c r="I1255" s="13" t="s">
        <v>1948</v>
      </c>
      <c r="J1255" s="13" t="s">
        <v>2033</v>
      </c>
      <c r="K1255" s="20" t="s">
        <v>1731</v>
      </c>
      <c r="L1255" s="20" t="s">
        <v>1809</v>
      </c>
      <c r="M1255" s="20" t="s">
        <v>1847</v>
      </c>
      <c r="N1255" s="13" t="s">
        <v>1787</v>
      </c>
      <c r="O1255" s="15" t="s">
        <v>1989</v>
      </c>
      <c r="P1255" s="15" t="s">
        <v>1790</v>
      </c>
      <c r="Q1255" s="12">
        <f t="shared" ca="1" si="125"/>
        <v>3</v>
      </c>
      <c r="R1255" s="13" t="s">
        <v>1797</v>
      </c>
      <c r="S1255" s="13" t="s">
        <v>1793</v>
      </c>
      <c r="T1255" s="17">
        <v>23674</v>
      </c>
      <c r="U1255" s="17">
        <v>40110</v>
      </c>
      <c r="V1255" s="17">
        <v>41936</v>
      </c>
      <c r="W1255" s="17" t="s">
        <v>1798</v>
      </c>
      <c r="X1255" s="17" t="s">
        <v>1991</v>
      </c>
      <c r="Y1255" s="13">
        <f t="shared" ca="1" si="123"/>
        <v>43207</v>
      </c>
      <c r="Z1255" s="13">
        <f t="shared" ca="1" si="124"/>
        <v>4700</v>
      </c>
      <c r="AA1255" s="30" t="str">
        <f t="shared" si="119"/>
        <v>Retail</v>
      </c>
    </row>
    <row r="1256" spans="1:27" ht="14.4" x14ac:dyDescent="0.3">
      <c r="A1256" s="13">
        <v>6254</v>
      </c>
      <c r="B1256" s="13">
        <v>6254</v>
      </c>
      <c r="C1256" s="1" t="s">
        <v>1661</v>
      </c>
      <c r="D1256" s="13" t="s">
        <v>2032</v>
      </c>
      <c r="E1256" s="13" t="str">
        <f t="shared" si="120"/>
        <v>Blaine.ne Ware@bnna.com</v>
      </c>
      <c r="F1256" s="13" t="s">
        <v>1668</v>
      </c>
      <c r="G1256" s="13" t="s">
        <v>1837</v>
      </c>
      <c r="H1256" s="13" t="s">
        <v>2039</v>
      </c>
      <c r="I1256" s="13" t="s">
        <v>1948</v>
      </c>
      <c r="J1256" s="13" t="s">
        <v>2033</v>
      </c>
      <c r="K1256" s="13" t="s">
        <v>1731</v>
      </c>
      <c r="L1256" s="20" t="s">
        <v>1809</v>
      </c>
      <c r="M1256" s="13" t="s">
        <v>1847</v>
      </c>
      <c r="N1256" s="13" t="s">
        <v>1787</v>
      </c>
      <c r="O1256" s="15" t="s">
        <v>1989</v>
      </c>
      <c r="P1256" s="13" t="s">
        <v>1790</v>
      </c>
      <c r="Q1256" s="12">
        <f t="shared" ca="1" si="125"/>
        <v>3</v>
      </c>
      <c r="R1256" s="13" t="s">
        <v>1797</v>
      </c>
      <c r="S1256" s="13" t="s">
        <v>1796</v>
      </c>
      <c r="T1256" s="17">
        <v>29208</v>
      </c>
      <c r="U1256" s="17">
        <v>36148</v>
      </c>
      <c r="V1256" s="17">
        <v>41992</v>
      </c>
      <c r="W1256" s="17" t="s">
        <v>1798</v>
      </c>
      <c r="X1256" s="17" t="s">
        <v>1991</v>
      </c>
      <c r="Y1256" s="13">
        <f t="shared" ca="1" si="123"/>
        <v>30548</v>
      </c>
      <c r="Z1256" s="13">
        <f t="shared" ca="1" si="124"/>
        <v>4283</v>
      </c>
      <c r="AA1256" s="30" t="str">
        <f t="shared" si="119"/>
        <v>Retail</v>
      </c>
    </row>
    <row r="1257" spans="1:27" ht="14.4" x14ac:dyDescent="0.3">
      <c r="A1257" s="13">
        <v>6255</v>
      </c>
      <c r="B1257" s="13">
        <v>6255</v>
      </c>
      <c r="C1257" s="13" t="s">
        <v>736</v>
      </c>
      <c r="D1257" s="13" t="s">
        <v>2032</v>
      </c>
      <c r="E1257" s="13" t="str">
        <f t="shared" si="120"/>
        <v>Werner. Reiter@bnna.com</v>
      </c>
      <c r="F1257" s="13" t="s">
        <v>1667</v>
      </c>
      <c r="G1257" s="20" t="s">
        <v>1837</v>
      </c>
      <c r="H1257" s="20" t="s">
        <v>2039</v>
      </c>
      <c r="I1257" s="13" t="s">
        <v>1948</v>
      </c>
      <c r="J1257" s="13" t="s">
        <v>2033</v>
      </c>
      <c r="K1257" s="13" t="s">
        <v>1731</v>
      </c>
      <c r="L1257" s="13" t="s">
        <v>1809</v>
      </c>
      <c r="M1257" s="13" t="s">
        <v>1847</v>
      </c>
      <c r="N1257" s="13" t="s">
        <v>1787</v>
      </c>
      <c r="O1257" s="15" t="s">
        <v>1989</v>
      </c>
      <c r="P1257" s="15" t="s">
        <v>1790</v>
      </c>
      <c r="Q1257" s="12">
        <f t="shared" ca="1" si="125"/>
        <v>2</v>
      </c>
      <c r="R1257" s="13" t="s">
        <v>1797</v>
      </c>
      <c r="S1257" s="13" t="s">
        <v>1792</v>
      </c>
      <c r="T1257" s="17">
        <v>30202</v>
      </c>
      <c r="U1257" s="17">
        <v>37507</v>
      </c>
      <c r="V1257" s="17">
        <v>41890</v>
      </c>
      <c r="W1257" s="17" t="s">
        <v>1798</v>
      </c>
      <c r="X1257" s="17" t="s">
        <v>1991</v>
      </c>
      <c r="Y1257" s="13">
        <f t="shared" ca="1" si="123"/>
        <v>56782</v>
      </c>
      <c r="Z1257" s="13">
        <f t="shared" ca="1" si="124"/>
        <v>4958</v>
      </c>
      <c r="AA1257" s="30" t="str">
        <f t="shared" si="119"/>
        <v>Retail</v>
      </c>
    </row>
    <row r="1258" spans="1:27" ht="14.4" x14ac:dyDescent="0.3">
      <c r="A1258" s="13">
        <v>6256</v>
      </c>
      <c r="B1258" s="13">
        <v>6256</v>
      </c>
      <c r="C1258" s="1" t="s">
        <v>870</v>
      </c>
      <c r="D1258" s="13" t="s">
        <v>2032</v>
      </c>
      <c r="E1258" s="13" t="str">
        <f t="shared" si="120"/>
        <v>Tyrone.ickland@bnna.com</v>
      </c>
      <c r="F1258" s="13" t="s">
        <v>1667</v>
      </c>
      <c r="G1258" s="20" t="s">
        <v>1837</v>
      </c>
      <c r="H1258" s="20" t="s">
        <v>2039</v>
      </c>
      <c r="I1258" s="13" t="s">
        <v>1948</v>
      </c>
      <c r="J1258" s="13" t="s">
        <v>2033</v>
      </c>
      <c r="K1258" s="13" t="s">
        <v>1731</v>
      </c>
      <c r="L1258" s="20" t="s">
        <v>1809</v>
      </c>
      <c r="M1258" s="13" t="s">
        <v>1847</v>
      </c>
      <c r="N1258" s="13" t="s">
        <v>1787</v>
      </c>
      <c r="O1258" s="15" t="s">
        <v>1989</v>
      </c>
      <c r="P1258" s="13" t="s">
        <v>1790</v>
      </c>
      <c r="Q1258" s="12">
        <f t="shared" ca="1" si="125"/>
        <v>2</v>
      </c>
      <c r="R1258" s="13" t="s">
        <v>1797</v>
      </c>
      <c r="S1258" s="13" t="s">
        <v>1795</v>
      </c>
      <c r="T1258" s="17">
        <v>30499</v>
      </c>
      <c r="U1258" s="17">
        <v>41822</v>
      </c>
      <c r="V1258" s="17">
        <v>41822</v>
      </c>
      <c r="W1258" s="17" t="s">
        <v>1989</v>
      </c>
      <c r="X1258" s="17" t="s">
        <v>1994</v>
      </c>
      <c r="Y1258" s="13">
        <f t="shared" ca="1" si="123"/>
        <v>36144</v>
      </c>
      <c r="Z1258" s="13">
        <f t="shared" ca="1" si="124"/>
        <v>4535</v>
      </c>
      <c r="AA1258" s="30" t="str">
        <f t="shared" si="119"/>
        <v>Retail</v>
      </c>
    </row>
    <row r="1259" spans="1:27" ht="14.4" x14ac:dyDescent="0.3">
      <c r="A1259" s="13">
        <v>6257</v>
      </c>
      <c r="B1259" s="13">
        <v>6257</v>
      </c>
      <c r="C1259" s="13" t="s">
        <v>186</v>
      </c>
      <c r="D1259" s="13" t="s">
        <v>2032</v>
      </c>
      <c r="E1259" s="13" t="str">
        <f t="shared" si="120"/>
        <v>Anne.agner@bnna.com</v>
      </c>
      <c r="F1259" s="13" t="s">
        <v>1668</v>
      </c>
      <c r="G1259" s="13" t="s">
        <v>1837</v>
      </c>
      <c r="H1259" s="13" t="s">
        <v>2039</v>
      </c>
      <c r="I1259" s="13" t="s">
        <v>1948</v>
      </c>
      <c r="J1259" s="13" t="s">
        <v>2033</v>
      </c>
      <c r="K1259" s="13" t="s">
        <v>1731</v>
      </c>
      <c r="L1259" s="20" t="s">
        <v>1809</v>
      </c>
      <c r="M1259" s="13" t="s">
        <v>1847</v>
      </c>
      <c r="N1259" s="13" t="s">
        <v>1787</v>
      </c>
      <c r="O1259" s="15" t="s">
        <v>1989</v>
      </c>
      <c r="P1259" s="15" t="s">
        <v>1790</v>
      </c>
      <c r="Q1259" s="12">
        <f t="shared" ca="1" si="125"/>
        <v>2</v>
      </c>
      <c r="R1259" s="13" t="s">
        <v>1799</v>
      </c>
      <c r="S1259" s="13" t="s">
        <v>1796</v>
      </c>
      <c r="T1259" s="17">
        <v>22318</v>
      </c>
      <c r="U1259" s="17">
        <v>37658</v>
      </c>
      <c r="V1259" s="17">
        <v>41676</v>
      </c>
      <c r="W1259" s="17" t="s">
        <v>1798</v>
      </c>
      <c r="X1259" s="17" t="s">
        <v>1994</v>
      </c>
      <c r="Y1259" s="13">
        <f t="shared" ca="1" si="123"/>
        <v>57883</v>
      </c>
      <c r="Z1259" s="13">
        <f t="shared" ca="1" si="124"/>
        <v>4086</v>
      </c>
      <c r="AA1259" s="30" t="str">
        <f t="shared" si="119"/>
        <v>Retail</v>
      </c>
    </row>
    <row r="1260" spans="1:27" ht="14.4" x14ac:dyDescent="0.3">
      <c r="A1260" s="13">
        <v>6258</v>
      </c>
      <c r="B1260" s="13">
        <v>6258</v>
      </c>
      <c r="C1260" s="13" t="s">
        <v>647</v>
      </c>
      <c r="D1260" s="13" t="s">
        <v>2032</v>
      </c>
      <c r="E1260" s="13" t="str">
        <f t="shared" si="120"/>
        <v>Olivier.r Bertin@bnna.com</v>
      </c>
      <c r="F1260" s="13" t="s">
        <v>1667</v>
      </c>
      <c r="G1260" s="13" t="s">
        <v>1837</v>
      </c>
      <c r="H1260" s="13" t="s">
        <v>2039</v>
      </c>
      <c r="I1260" s="13" t="s">
        <v>1948</v>
      </c>
      <c r="J1260" s="13" t="s">
        <v>2033</v>
      </c>
      <c r="K1260" s="13" t="s">
        <v>1731</v>
      </c>
      <c r="L1260" s="13" t="s">
        <v>1809</v>
      </c>
      <c r="M1260" s="13" t="s">
        <v>1847</v>
      </c>
      <c r="N1260" s="13" t="s">
        <v>1787</v>
      </c>
      <c r="O1260" s="15" t="s">
        <v>1989</v>
      </c>
      <c r="P1260" s="13" t="s">
        <v>1790</v>
      </c>
      <c r="Q1260" s="12">
        <f t="shared" ca="1" si="125"/>
        <v>2</v>
      </c>
      <c r="R1260" s="13" t="s">
        <v>1797</v>
      </c>
      <c r="S1260" s="13" t="s">
        <v>1792</v>
      </c>
      <c r="T1260" s="17">
        <v>25591</v>
      </c>
      <c r="U1260" s="17">
        <v>41662</v>
      </c>
      <c r="V1260" s="17">
        <v>41662</v>
      </c>
      <c r="W1260" s="17" t="s">
        <v>1798</v>
      </c>
      <c r="X1260" s="17" t="s">
        <v>1991</v>
      </c>
      <c r="Y1260" s="13">
        <f t="shared" ca="1" si="123"/>
        <v>47374</v>
      </c>
      <c r="Z1260" s="13">
        <f t="shared" ca="1" si="124"/>
        <v>706</v>
      </c>
      <c r="AA1260" s="30" t="str">
        <f t="shared" si="119"/>
        <v>Retail</v>
      </c>
    </row>
    <row r="1261" spans="1:27" ht="14.4" x14ac:dyDescent="0.3">
      <c r="A1261" s="13">
        <v>6259</v>
      </c>
      <c r="B1261" s="13">
        <v>6259</v>
      </c>
      <c r="C1261" s="13" t="s">
        <v>98</v>
      </c>
      <c r="D1261" s="13" t="s">
        <v>2032</v>
      </c>
      <c r="E1261" s="13" t="str">
        <f t="shared" si="120"/>
        <v>Adam.onald@bnna.com</v>
      </c>
      <c r="F1261" s="13" t="s">
        <v>1669</v>
      </c>
      <c r="G1261" s="13" t="s">
        <v>1837</v>
      </c>
      <c r="H1261" s="13" t="s">
        <v>2039</v>
      </c>
      <c r="I1261" s="13" t="s">
        <v>1948</v>
      </c>
      <c r="J1261" s="13" t="s">
        <v>2033</v>
      </c>
      <c r="K1261" s="13" t="s">
        <v>1731</v>
      </c>
      <c r="L1261" s="13" t="s">
        <v>1809</v>
      </c>
      <c r="M1261" s="13" t="s">
        <v>1847</v>
      </c>
      <c r="N1261" s="13" t="s">
        <v>1787</v>
      </c>
      <c r="O1261" s="15" t="s">
        <v>1989</v>
      </c>
      <c r="P1261" s="15" t="s">
        <v>1790</v>
      </c>
      <c r="Q1261" s="12">
        <f t="shared" ca="1" si="125"/>
        <v>1</v>
      </c>
      <c r="R1261" s="13" t="s">
        <v>1785</v>
      </c>
      <c r="S1261" s="13" t="s">
        <v>1793</v>
      </c>
      <c r="T1261" s="17">
        <v>26961</v>
      </c>
      <c r="U1261" s="17">
        <v>41936</v>
      </c>
      <c r="V1261" s="17">
        <v>41936</v>
      </c>
      <c r="W1261" s="17" t="s">
        <v>1798</v>
      </c>
      <c r="X1261" s="17" t="s">
        <v>1996</v>
      </c>
      <c r="Y1261" s="13">
        <f t="shared" ca="1" si="123"/>
        <v>56074</v>
      </c>
      <c r="Z1261" s="13">
        <f t="shared" ca="1" si="124"/>
        <v>2498</v>
      </c>
      <c r="AA1261" s="30" t="str">
        <f t="shared" si="119"/>
        <v>Retail</v>
      </c>
    </row>
    <row r="1262" spans="1:27" ht="14.4" x14ac:dyDescent="0.3">
      <c r="A1262" s="13">
        <v>6260</v>
      </c>
      <c r="B1262" s="13">
        <v>6260</v>
      </c>
      <c r="C1262" s="1" t="s">
        <v>1329</v>
      </c>
      <c r="D1262" s="13" t="s">
        <v>2032</v>
      </c>
      <c r="E1262" s="13" t="str">
        <f t="shared" si="120"/>
        <v>Rudyard.Figueroa@bnna.com</v>
      </c>
      <c r="F1262" s="13" t="s">
        <v>1667</v>
      </c>
      <c r="G1262" s="13" t="s">
        <v>1837</v>
      </c>
      <c r="H1262" s="13" t="s">
        <v>2039</v>
      </c>
      <c r="I1262" s="13" t="s">
        <v>1948</v>
      </c>
      <c r="J1262" s="13" t="s">
        <v>2033</v>
      </c>
      <c r="K1262" s="13" t="s">
        <v>1731</v>
      </c>
      <c r="L1262" s="13" t="s">
        <v>1809</v>
      </c>
      <c r="M1262" s="13" t="s">
        <v>1847</v>
      </c>
      <c r="N1262" s="13" t="s">
        <v>1787</v>
      </c>
      <c r="O1262" s="15" t="s">
        <v>1989</v>
      </c>
      <c r="P1262" s="15" t="s">
        <v>1790</v>
      </c>
      <c r="Q1262" s="12">
        <f t="shared" ca="1" si="125"/>
        <v>1</v>
      </c>
      <c r="R1262" s="13" t="s">
        <v>1800</v>
      </c>
      <c r="S1262" s="13" t="s">
        <v>1794</v>
      </c>
      <c r="T1262" s="17">
        <v>28844</v>
      </c>
      <c r="U1262" s="17">
        <v>41263</v>
      </c>
      <c r="V1262" s="17">
        <v>41993</v>
      </c>
      <c r="W1262" s="17" t="s">
        <v>1798</v>
      </c>
      <c r="X1262" s="17" t="s">
        <v>1997</v>
      </c>
      <c r="Y1262" s="13">
        <f t="shared" ca="1" si="123"/>
        <v>47114</v>
      </c>
      <c r="Z1262" s="13">
        <f t="shared" ca="1" si="124"/>
        <v>3566</v>
      </c>
      <c r="AA1262" s="30" t="str">
        <f t="shared" si="119"/>
        <v>Retail</v>
      </c>
    </row>
    <row r="1263" spans="1:27" ht="14.4" x14ac:dyDescent="0.3">
      <c r="A1263" s="13">
        <v>6261</v>
      </c>
      <c r="B1263" s="13">
        <v>6261</v>
      </c>
      <c r="C1263" s="20" t="s">
        <v>530</v>
      </c>
      <c r="D1263" s="13" t="s">
        <v>2032</v>
      </c>
      <c r="E1263" s="13" t="str">
        <f t="shared" si="120"/>
        <v>Kaarlo.o Laine@bnna.com</v>
      </c>
      <c r="F1263" s="13" t="s">
        <v>1668</v>
      </c>
      <c r="G1263" s="20" t="s">
        <v>1837</v>
      </c>
      <c r="H1263" s="20" t="s">
        <v>2039</v>
      </c>
      <c r="I1263" s="13" t="s">
        <v>1947</v>
      </c>
      <c r="J1263" s="13" t="s">
        <v>2033</v>
      </c>
      <c r="K1263" s="13" t="s">
        <v>1731</v>
      </c>
      <c r="L1263" s="13" t="s">
        <v>1848</v>
      </c>
      <c r="M1263" s="13" t="s">
        <v>1849</v>
      </c>
      <c r="N1263" s="13" t="s">
        <v>1788</v>
      </c>
      <c r="O1263" s="15" t="s">
        <v>1798</v>
      </c>
      <c r="P1263" s="13" t="s">
        <v>1790</v>
      </c>
      <c r="Q1263" s="12">
        <v>5</v>
      </c>
      <c r="R1263" s="13" t="s">
        <v>1797</v>
      </c>
      <c r="S1263" s="13" t="s">
        <v>1795</v>
      </c>
      <c r="T1263" s="17">
        <v>27141</v>
      </c>
      <c r="U1263" s="17">
        <v>41021</v>
      </c>
      <c r="V1263" s="17">
        <v>41751</v>
      </c>
      <c r="W1263" s="17" t="s">
        <v>1798</v>
      </c>
      <c r="X1263" s="17" t="s">
        <v>1997</v>
      </c>
      <c r="Y1263" s="13">
        <f t="shared" ca="1" si="123"/>
        <v>36947</v>
      </c>
      <c r="Z1263" s="13">
        <f t="shared" ca="1" si="124"/>
        <v>9126</v>
      </c>
      <c r="AA1263" s="30" t="str">
        <f t="shared" si="119"/>
        <v>Retail</v>
      </c>
    </row>
    <row r="1264" spans="1:27" ht="14.4" x14ac:dyDescent="0.3">
      <c r="A1264" s="13">
        <v>6262</v>
      </c>
      <c r="B1264" s="13">
        <v>6262</v>
      </c>
      <c r="C1264" s="1" t="s">
        <v>1275</v>
      </c>
      <c r="D1264" s="13" t="s">
        <v>2032</v>
      </c>
      <c r="E1264" s="13" t="str">
        <f t="shared" si="120"/>
        <v>Reed.rdner@bnna.com</v>
      </c>
      <c r="F1264" s="13" t="s">
        <v>1667</v>
      </c>
      <c r="G1264" s="13" t="s">
        <v>1837</v>
      </c>
      <c r="H1264" s="13" t="s">
        <v>2039</v>
      </c>
      <c r="I1264" s="13" t="s">
        <v>1948</v>
      </c>
      <c r="J1264" s="13" t="s">
        <v>2033</v>
      </c>
      <c r="K1264" s="13" t="s">
        <v>1731</v>
      </c>
      <c r="L1264" s="13" t="s">
        <v>1848</v>
      </c>
      <c r="M1264" s="13" t="s">
        <v>1849</v>
      </c>
      <c r="N1264" s="13" t="s">
        <v>1787</v>
      </c>
      <c r="O1264" s="15" t="s">
        <v>1989</v>
      </c>
      <c r="P1264" s="13" t="s">
        <v>1790</v>
      </c>
      <c r="Q1264" s="12">
        <f t="shared" ref="Q1264:Q1271" ca="1" si="126">RANDBETWEEN(1,3)</f>
        <v>3</v>
      </c>
      <c r="R1264" s="13" t="s">
        <v>1797</v>
      </c>
      <c r="S1264" s="13" t="s">
        <v>1795</v>
      </c>
      <c r="T1264" s="17">
        <v>29729</v>
      </c>
      <c r="U1264" s="17">
        <v>40321</v>
      </c>
      <c r="V1264" s="17">
        <v>41782</v>
      </c>
      <c r="W1264" s="17" t="s">
        <v>1798</v>
      </c>
      <c r="X1264" s="17" t="s">
        <v>1997</v>
      </c>
      <c r="Y1264" s="13">
        <f t="shared" ca="1" si="123"/>
        <v>32215</v>
      </c>
      <c r="Z1264" s="13">
        <f t="shared" ca="1" si="124"/>
        <v>18</v>
      </c>
      <c r="AA1264" s="30" t="str">
        <f t="shared" si="119"/>
        <v>Retail</v>
      </c>
    </row>
    <row r="1265" spans="1:27" ht="14.4" x14ac:dyDescent="0.3">
      <c r="A1265" s="13">
        <v>6263</v>
      </c>
      <c r="B1265" s="13">
        <v>6263</v>
      </c>
      <c r="C1265" s="13" t="s">
        <v>234</v>
      </c>
      <c r="D1265" s="13" t="s">
        <v>2032</v>
      </c>
      <c r="E1265" s="13" t="str">
        <f t="shared" si="120"/>
        <v>Benjamin.min Leroi@bnna.com</v>
      </c>
      <c r="F1265" s="13" t="s">
        <v>1667</v>
      </c>
      <c r="G1265" s="13" t="s">
        <v>1837</v>
      </c>
      <c r="H1265" s="13" t="s">
        <v>2039</v>
      </c>
      <c r="I1265" s="13" t="s">
        <v>1948</v>
      </c>
      <c r="J1265" s="13" t="s">
        <v>2033</v>
      </c>
      <c r="K1265" s="13" t="s">
        <v>1731</v>
      </c>
      <c r="L1265" s="20" t="s">
        <v>1848</v>
      </c>
      <c r="M1265" s="13" t="s">
        <v>1849</v>
      </c>
      <c r="N1265" s="13" t="s">
        <v>1787</v>
      </c>
      <c r="O1265" s="15" t="s">
        <v>1989</v>
      </c>
      <c r="P1265" s="15" t="s">
        <v>1790</v>
      </c>
      <c r="Q1265" s="12">
        <f t="shared" ca="1" si="126"/>
        <v>1</v>
      </c>
      <c r="R1265" s="13" t="s">
        <v>1785</v>
      </c>
      <c r="S1265" s="13" t="s">
        <v>1796</v>
      </c>
      <c r="T1265" s="17">
        <v>31415</v>
      </c>
      <c r="U1265" s="17">
        <v>40546</v>
      </c>
      <c r="V1265" s="17">
        <v>41642</v>
      </c>
      <c r="W1265" s="17" t="s">
        <v>1798</v>
      </c>
      <c r="X1265" s="17" t="s">
        <v>1994</v>
      </c>
      <c r="Y1265" s="13">
        <f t="shared" ca="1" si="123"/>
        <v>37189</v>
      </c>
      <c r="Z1265" s="13">
        <f t="shared" ca="1" si="124"/>
        <v>9538</v>
      </c>
      <c r="AA1265" s="30" t="str">
        <f t="shared" si="119"/>
        <v>Retail</v>
      </c>
    </row>
    <row r="1266" spans="1:27" ht="14.4" x14ac:dyDescent="0.3">
      <c r="A1266" s="13">
        <v>6264</v>
      </c>
      <c r="B1266" s="13">
        <v>6264</v>
      </c>
      <c r="C1266" s="13" t="s">
        <v>213</v>
      </c>
      <c r="D1266" s="13" t="s">
        <v>2032</v>
      </c>
      <c r="E1266" s="13" t="str">
        <f t="shared" si="120"/>
        <v>Jan.rder@bnna.com</v>
      </c>
      <c r="F1266" s="13" t="s">
        <v>1668</v>
      </c>
      <c r="G1266" s="13" t="s">
        <v>1837</v>
      </c>
      <c r="H1266" s="13" t="s">
        <v>2039</v>
      </c>
      <c r="I1266" s="13" t="s">
        <v>1948</v>
      </c>
      <c r="J1266" s="13" t="s">
        <v>2033</v>
      </c>
      <c r="K1266" s="13" t="s">
        <v>1731</v>
      </c>
      <c r="L1266" s="13" t="s">
        <v>1848</v>
      </c>
      <c r="M1266" s="13" t="s">
        <v>1849</v>
      </c>
      <c r="N1266" s="13" t="s">
        <v>1787</v>
      </c>
      <c r="O1266" s="15" t="s">
        <v>1989</v>
      </c>
      <c r="P1266" s="13" t="s">
        <v>1790</v>
      </c>
      <c r="Q1266" s="12">
        <f t="shared" ca="1" si="126"/>
        <v>3</v>
      </c>
      <c r="R1266" s="13" t="s">
        <v>1797</v>
      </c>
      <c r="S1266" s="13" t="s">
        <v>1792</v>
      </c>
      <c r="T1266" s="17">
        <v>20193</v>
      </c>
      <c r="U1266" s="17">
        <v>34073</v>
      </c>
      <c r="V1266" s="17">
        <v>41743</v>
      </c>
      <c r="W1266" s="17" t="s">
        <v>1798</v>
      </c>
      <c r="X1266" s="17" t="s">
        <v>1994</v>
      </c>
      <c r="Y1266" s="13">
        <f t="shared" ca="1" si="123"/>
        <v>35968</v>
      </c>
      <c r="Z1266" s="13">
        <f t="shared" ca="1" si="124"/>
        <v>7926</v>
      </c>
      <c r="AA1266" s="30" t="str">
        <f t="shared" si="119"/>
        <v>Retail</v>
      </c>
    </row>
    <row r="1267" spans="1:27" ht="14.4" x14ac:dyDescent="0.3">
      <c r="A1267" s="13">
        <v>6265</v>
      </c>
      <c r="B1267" s="13">
        <v>6265</v>
      </c>
      <c r="C1267" s="13" t="s">
        <v>338</v>
      </c>
      <c r="D1267" s="13" t="s">
        <v>2032</v>
      </c>
      <c r="E1267" s="13" t="str">
        <f t="shared" si="120"/>
        <v>Abraham. Maynard@bnna.com</v>
      </c>
      <c r="F1267" s="13" t="s">
        <v>1667</v>
      </c>
      <c r="G1267" s="13" t="s">
        <v>1837</v>
      </c>
      <c r="H1267" s="13" t="s">
        <v>2039</v>
      </c>
      <c r="I1267" s="13" t="s">
        <v>1948</v>
      </c>
      <c r="J1267" s="13" t="s">
        <v>2033</v>
      </c>
      <c r="K1267" s="13" t="s">
        <v>1731</v>
      </c>
      <c r="L1267" s="13" t="s">
        <v>1848</v>
      </c>
      <c r="M1267" s="13" t="s">
        <v>1849</v>
      </c>
      <c r="N1267" s="13" t="s">
        <v>1787</v>
      </c>
      <c r="O1267" s="15" t="s">
        <v>1989</v>
      </c>
      <c r="P1267" s="13" t="s">
        <v>1784</v>
      </c>
      <c r="Q1267" s="12">
        <f t="shared" ca="1" si="126"/>
        <v>1</v>
      </c>
      <c r="R1267" s="13" t="s">
        <v>1797</v>
      </c>
      <c r="S1267" s="13" t="s">
        <v>1795</v>
      </c>
      <c r="T1267" s="17">
        <v>27821</v>
      </c>
      <c r="U1267" s="17">
        <v>40970</v>
      </c>
      <c r="V1267" s="17">
        <v>41700</v>
      </c>
      <c r="W1267" s="17" t="s">
        <v>1798</v>
      </c>
      <c r="X1267" s="17" t="s">
        <v>1994</v>
      </c>
      <c r="Y1267" s="13">
        <f t="shared" ca="1" si="123"/>
        <v>48480</v>
      </c>
      <c r="Z1267" s="13">
        <f t="shared" ca="1" si="124"/>
        <v>4314</v>
      </c>
      <c r="AA1267" s="30" t="str">
        <f t="shared" si="119"/>
        <v>Retail</v>
      </c>
    </row>
    <row r="1268" spans="1:27" ht="14.4" x14ac:dyDescent="0.3">
      <c r="A1268" s="13">
        <v>6266</v>
      </c>
      <c r="B1268" s="13">
        <v>6266</v>
      </c>
      <c r="C1268" s="13" t="s">
        <v>426</v>
      </c>
      <c r="D1268" s="13" t="s">
        <v>2032</v>
      </c>
      <c r="E1268" s="13" t="str">
        <f t="shared" si="120"/>
        <v>Fritz.Hirsch@bnna.com</v>
      </c>
      <c r="F1268" s="13" t="s">
        <v>1668</v>
      </c>
      <c r="G1268" s="13" t="s">
        <v>1837</v>
      </c>
      <c r="H1268" s="13" t="s">
        <v>2039</v>
      </c>
      <c r="I1268" s="13" t="s">
        <v>1948</v>
      </c>
      <c r="J1268" s="13" t="s">
        <v>2033</v>
      </c>
      <c r="K1268" s="13" t="s">
        <v>1731</v>
      </c>
      <c r="L1268" s="20" t="s">
        <v>1848</v>
      </c>
      <c r="M1268" s="13" t="s">
        <v>1849</v>
      </c>
      <c r="N1268" s="13" t="s">
        <v>1787</v>
      </c>
      <c r="O1268" s="15" t="s">
        <v>1989</v>
      </c>
      <c r="P1268" s="13" t="s">
        <v>1790</v>
      </c>
      <c r="Q1268" s="12">
        <f t="shared" ca="1" si="126"/>
        <v>3</v>
      </c>
      <c r="R1268" s="13" t="s">
        <v>1797</v>
      </c>
      <c r="S1268" s="13" t="s">
        <v>1795</v>
      </c>
      <c r="T1268" s="17">
        <v>31743</v>
      </c>
      <c r="U1268" s="17">
        <v>41240</v>
      </c>
      <c r="V1268" s="17">
        <v>41970</v>
      </c>
      <c r="W1268" s="17" t="s">
        <v>1798</v>
      </c>
      <c r="X1268" s="17" t="s">
        <v>1991</v>
      </c>
      <c r="Y1268" s="13">
        <f t="shared" ca="1" si="123"/>
        <v>51102</v>
      </c>
      <c r="Z1268" s="13">
        <f t="shared" ca="1" si="124"/>
        <v>3944</v>
      </c>
      <c r="AA1268" s="30" t="str">
        <f t="shared" si="119"/>
        <v>Retail</v>
      </c>
    </row>
    <row r="1269" spans="1:27" ht="14.4" x14ac:dyDescent="0.3">
      <c r="A1269" s="13">
        <v>6267</v>
      </c>
      <c r="B1269" s="13">
        <v>6267</v>
      </c>
      <c r="C1269" s="13" t="s">
        <v>213</v>
      </c>
      <c r="D1269" s="13" t="s">
        <v>2032</v>
      </c>
      <c r="E1269" s="13" t="str">
        <f t="shared" si="120"/>
        <v>Jan.rder@bnna.com</v>
      </c>
      <c r="F1269" s="13" t="s">
        <v>1668</v>
      </c>
      <c r="G1269" s="13" t="s">
        <v>1837</v>
      </c>
      <c r="H1269" s="13" t="s">
        <v>2039</v>
      </c>
      <c r="I1269" s="13" t="s">
        <v>1948</v>
      </c>
      <c r="J1269" s="13" t="s">
        <v>2033</v>
      </c>
      <c r="K1269" s="13" t="s">
        <v>1731</v>
      </c>
      <c r="L1269" s="13" t="s">
        <v>1848</v>
      </c>
      <c r="M1269" s="13" t="s">
        <v>1849</v>
      </c>
      <c r="N1269" s="13" t="s">
        <v>1787</v>
      </c>
      <c r="O1269" s="15" t="s">
        <v>1989</v>
      </c>
      <c r="P1269" s="15" t="s">
        <v>1790</v>
      </c>
      <c r="Q1269" s="12">
        <f t="shared" ca="1" si="126"/>
        <v>3</v>
      </c>
      <c r="R1269" s="13" t="s">
        <v>1797</v>
      </c>
      <c r="S1269" s="13" t="s">
        <v>1793</v>
      </c>
      <c r="T1269" s="17">
        <v>24607</v>
      </c>
      <c r="U1269" s="17">
        <v>40678</v>
      </c>
      <c r="V1269" s="17">
        <v>41774</v>
      </c>
      <c r="W1269" s="17" t="s">
        <v>1798</v>
      </c>
      <c r="X1269" s="17" t="s">
        <v>1996</v>
      </c>
      <c r="Y1269" s="13">
        <f t="shared" ca="1" si="123"/>
        <v>43970</v>
      </c>
      <c r="Z1269" s="13">
        <f t="shared" ca="1" si="124"/>
        <v>2215</v>
      </c>
      <c r="AA1269" s="30" t="str">
        <f t="shared" si="119"/>
        <v>Retail</v>
      </c>
    </row>
    <row r="1270" spans="1:27" ht="14.4" x14ac:dyDescent="0.3">
      <c r="A1270" s="13">
        <v>6268</v>
      </c>
      <c r="B1270" s="13">
        <v>6268</v>
      </c>
      <c r="C1270" s="1" t="s">
        <v>1403</v>
      </c>
      <c r="D1270" s="13" t="s">
        <v>2032</v>
      </c>
      <c r="E1270" s="13" t="str">
        <f t="shared" si="120"/>
        <v>Jacqueline.ine Jenkins@bnna.com</v>
      </c>
      <c r="F1270" s="13" t="s">
        <v>1668</v>
      </c>
      <c r="G1270" s="13" t="s">
        <v>1837</v>
      </c>
      <c r="H1270" s="13" t="s">
        <v>2039</v>
      </c>
      <c r="I1270" s="13" t="s">
        <v>1948</v>
      </c>
      <c r="J1270" s="13" t="s">
        <v>2033</v>
      </c>
      <c r="K1270" s="13" t="s">
        <v>1731</v>
      </c>
      <c r="L1270" s="13" t="s">
        <v>1848</v>
      </c>
      <c r="M1270" s="13" t="s">
        <v>1849</v>
      </c>
      <c r="N1270" s="13" t="s">
        <v>1787</v>
      </c>
      <c r="O1270" s="15" t="s">
        <v>1989</v>
      </c>
      <c r="P1270" s="15" t="s">
        <v>1790</v>
      </c>
      <c r="Q1270" s="12">
        <f t="shared" ca="1" si="126"/>
        <v>3</v>
      </c>
      <c r="R1270" s="13" t="s">
        <v>1799</v>
      </c>
      <c r="S1270" s="13" t="s">
        <v>1793</v>
      </c>
      <c r="T1270" s="17">
        <v>22381</v>
      </c>
      <c r="U1270" s="17">
        <v>30416</v>
      </c>
      <c r="V1270" s="17">
        <v>41739</v>
      </c>
      <c r="W1270" s="17" t="s">
        <v>1798</v>
      </c>
      <c r="X1270" s="17" t="s">
        <v>1997</v>
      </c>
      <c r="Y1270" s="13">
        <f t="shared" ca="1" si="123"/>
        <v>56657</v>
      </c>
      <c r="Z1270" s="13">
        <f t="shared" ca="1" si="124"/>
        <v>1027</v>
      </c>
      <c r="AA1270" s="30" t="str">
        <f t="shared" si="119"/>
        <v>Retail</v>
      </c>
    </row>
    <row r="1271" spans="1:27" ht="14.4" x14ac:dyDescent="0.3">
      <c r="A1271" s="13">
        <v>6269</v>
      </c>
      <c r="B1271" s="13">
        <v>6269</v>
      </c>
      <c r="C1271" s="13" t="s">
        <v>543</v>
      </c>
      <c r="D1271" s="13" t="s">
        <v>2032</v>
      </c>
      <c r="E1271" s="13" t="str">
        <f t="shared" si="120"/>
        <v>Katrine.agerfelt@bnna.com</v>
      </c>
      <c r="F1271" s="13" t="s">
        <v>1667</v>
      </c>
      <c r="G1271" s="13" t="s">
        <v>1837</v>
      </c>
      <c r="H1271" s="13" t="s">
        <v>2039</v>
      </c>
      <c r="I1271" s="13" t="s">
        <v>1948</v>
      </c>
      <c r="J1271" s="13" t="s">
        <v>2033</v>
      </c>
      <c r="K1271" s="13" t="s">
        <v>1731</v>
      </c>
      <c r="L1271" s="13" t="s">
        <v>1848</v>
      </c>
      <c r="M1271" s="13" t="s">
        <v>1849</v>
      </c>
      <c r="N1271" s="13" t="s">
        <v>1787</v>
      </c>
      <c r="O1271" s="15" t="s">
        <v>1989</v>
      </c>
      <c r="P1271" s="13" t="s">
        <v>1784</v>
      </c>
      <c r="Q1271" s="12">
        <f t="shared" ca="1" si="126"/>
        <v>3</v>
      </c>
      <c r="R1271" s="13" t="s">
        <v>1797</v>
      </c>
      <c r="S1271" s="13" t="s">
        <v>1795</v>
      </c>
      <c r="T1271" s="17">
        <v>19883</v>
      </c>
      <c r="U1271" s="17">
        <v>31206</v>
      </c>
      <c r="V1271" s="17">
        <v>41798</v>
      </c>
      <c r="W1271" s="17" t="s">
        <v>1798</v>
      </c>
      <c r="X1271" s="17" t="s">
        <v>1997</v>
      </c>
      <c r="Y1271" s="13">
        <f t="shared" ca="1" si="123"/>
        <v>49928</v>
      </c>
      <c r="Z1271" s="13">
        <f t="shared" ca="1" si="124"/>
        <v>9713</v>
      </c>
      <c r="AA1271" s="30" t="str">
        <f t="shared" si="119"/>
        <v>Retail</v>
      </c>
    </row>
    <row r="1272" spans="1:27" ht="14.4" x14ac:dyDescent="0.3">
      <c r="A1272" s="13">
        <v>6270</v>
      </c>
      <c r="B1272" s="13">
        <v>6270</v>
      </c>
      <c r="C1272" s="1" t="s">
        <v>1607</v>
      </c>
      <c r="D1272" s="13" t="s">
        <v>2032</v>
      </c>
      <c r="E1272" s="13" t="str">
        <f t="shared" si="120"/>
        <v>Kiona.a Neal@bnna.com</v>
      </c>
      <c r="F1272" s="13" t="s">
        <v>1668</v>
      </c>
      <c r="G1272" s="13" t="s">
        <v>1837</v>
      </c>
      <c r="H1272" s="13" t="s">
        <v>2039</v>
      </c>
      <c r="I1272" s="13" t="s">
        <v>1947</v>
      </c>
      <c r="J1272" s="13" t="s">
        <v>2033</v>
      </c>
      <c r="K1272" s="13" t="s">
        <v>1731</v>
      </c>
      <c r="L1272" s="13" t="s">
        <v>1808</v>
      </c>
      <c r="M1272" s="13" t="s">
        <v>1760</v>
      </c>
      <c r="N1272" s="13" t="s">
        <v>1788</v>
      </c>
      <c r="O1272" s="15" t="s">
        <v>1798</v>
      </c>
      <c r="P1272" s="13" t="s">
        <v>1784</v>
      </c>
      <c r="Q1272" s="12">
        <f ca="1">RANDBETWEEN(4,7)</f>
        <v>5</v>
      </c>
      <c r="R1272" s="13" t="s">
        <v>1785</v>
      </c>
      <c r="S1272" s="13" t="s">
        <v>1795</v>
      </c>
      <c r="T1272" s="17">
        <v>31343</v>
      </c>
      <c r="U1272" s="17">
        <v>40839</v>
      </c>
      <c r="V1272" s="17">
        <v>41935</v>
      </c>
      <c r="W1272" s="17" t="s">
        <v>1798</v>
      </c>
      <c r="X1272" s="17" t="s">
        <v>1997</v>
      </c>
      <c r="Y1272" s="13">
        <f t="shared" ca="1" si="123"/>
        <v>51067</v>
      </c>
      <c r="Z1272" s="13">
        <f t="shared" ca="1" si="124"/>
        <v>8641</v>
      </c>
      <c r="AA1272" s="30" t="str">
        <f t="shared" si="119"/>
        <v>Retail</v>
      </c>
    </row>
    <row r="1273" spans="1:27" ht="14.4" x14ac:dyDescent="0.3">
      <c r="A1273" s="13">
        <v>6271</v>
      </c>
      <c r="B1273" s="13">
        <v>6271</v>
      </c>
      <c r="C1273" s="1" t="s">
        <v>961</v>
      </c>
      <c r="D1273" s="13" t="s">
        <v>2032</v>
      </c>
      <c r="E1273" s="13" t="str">
        <f t="shared" si="120"/>
        <v>Nolan.Guerra@bnna.com</v>
      </c>
      <c r="F1273" s="13" t="s">
        <v>1667</v>
      </c>
      <c r="G1273" s="13" t="s">
        <v>1837</v>
      </c>
      <c r="H1273" s="13" t="s">
        <v>2039</v>
      </c>
      <c r="I1273" s="13" t="s">
        <v>1948</v>
      </c>
      <c r="J1273" s="13" t="s">
        <v>2033</v>
      </c>
      <c r="K1273" s="13" t="s">
        <v>1731</v>
      </c>
      <c r="L1273" s="13" t="s">
        <v>1808</v>
      </c>
      <c r="M1273" s="13" t="s">
        <v>1760</v>
      </c>
      <c r="N1273" s="13" t="s">
        <v>1787</v>
      </c>
      <c r="O1273" s="15" t="s">
        <v>1989</v>
      </c>
      <c r="P1273" s="13" t="s">
        <v>1790</v>
      </c>
      <c r="Q1273" s="12">
        <f t="shared" ref="Q1273:Q1289" ca="1" si="127">RANDBETWEEN(1,3)</f>
        <v>1</v>
      </c>
      <c r="R1273" s="13" t="s">
        <v>1800</v>
      </c>
      <c r="S1273" s="13" t="s">
        <v>1794</v>
      </c>
      <c r="T1273" s="17">
        <v>29256</v>
      </c>
      <c r="U1273" s="17">
        <v>36927</v>
      </c>
      <c r="V1273" s="17">
        <v>41675</v>
      </c>
      <c r="W1273" s="17" t="s">
        <v>1989</v>
      </c>
      <c r="X1273" s="17" t="s">
        <v>1994</v>
      </c>
      <c r="Y1273" s="13">
        <f t="shared" ca="1" si="123"/>
        <v>50670</v>
      </c>
      <c r="Z1273" s="13">
        <f t="shared" ca="1" si="124"/>
        <v>2733</v>
      </c>
      <c r="AA1273" s="30" t="str">
        <f t="shared" si="119"/>
        <v>Retail</v>
      </c>
    </row>
    <row r="1274" spans="1:27" ht="14.4" x14ac:dyDescent="0.3">
      <c r="A1274" s="13">
        <v>6272</v>
      </c>
      <c r="B1274" s="13">
        <v>6272</v>
      </c>
      <c r="C1274" s="13" t="s">
        <v>369</v>
      </c>
      <c r="D1274" s="13" t="s">
        <v>2032</v>
      </c>
      <c r="E1274" s="13" t="str">
        <f t="shared" si="120"/>
        <v>Diane.Reilly@bnna.com</v>
      </c>
      <c r="F1274" s="13" t="s">
        <v>1669</v>
      </c>
      <c r="G1274" s="13" t="s">
        <v>1837</v>
      </c>
      <c r="H1274" s="13" t="s">
        <v>2039</v>
      </c>
      <c r="I1274" s="13" t="s">
        <v>1948</v>
      </c>
      <c r="J1274" s="13" t="s">
        <v>2033</v>
      </c>
      <c r="K1274" s="13" t="s">
        <v>1731</v>
      </c>
      <c r="L1274" s="13" t="s">
        <v>1808</v>
      </c>
      <c r="M1274" s="13" t="s">
        <v>1760</v>
      </c>
      <c r="N1274" s="13" t="s">
        <v>1787</v>
      </c>
      <c r="O1274" s="15" t="s">
        <v>1989</v>
      </c>
      <c r="P1274" s="15" t="s">
        <v>1790</v>
      </c>
      <c r="Q1274" s="12">
        <f t="shared" ca="1" si="127"/>
        <v>3</v>
      </c>
      <c r="R1274" s="13" t="s">
        <v>1785</v>
      </c>
      <c r="S1274" s="13" t="s">
        <v>1795</v>
      </c>
      <c r="T1274" s="17">
        <v>23788</v>
      </c>
      <c r="U1274" s="17">
        <v>40224</v>
      </c>
      <c r="V1274" s="17">
        <v>41685</v>
      </c>
      <c r="W1274" s="17" t="s">
        <v>1798</v>
      </c>
      <c r="X1274" s="17" t="s">
        <v>1994</v>
      </c>
      <c r="Y1274" s="13">
        <f t="shared" ca="1" si="123"/>
        <v>42416</v>
      </c>
      <c r="Z1274" s="13">
        <f t="shared" ca="1" si="124"/>
        <v>1492</v>
      </c>
      <c r="AA1274" s="30" t="str">
        <f t="shared" si="119"/>
        <v>Retail</v>
      </c>
    </row>
    <row r="1275" spans="1:27" ht="14.4" x14ac:dyDescent="0.3">
      <c r="A1275" s="13">
        <v>6273</v>
      </c>
      <c r="B1275" s="13">
        <v>6273</v>
      </c>
      <c r="C1275" s="13" t="s">
        <v>1178</v>
      </c>
      <c r="D1275" s="13" t="s">
        <v>2032</v>
      </c>
      <c r="E1275" s="13" t="str">
        <f t="shared" si="120"/>
        <v>Wyoming. Summers@bnna.com</v>
      </c>
      <c r="F1275" s="13" t="s">
        <v>1668</v>
      </c>
      <c r="G1275" s="13" t="s">
        <v>1837</v>
      </c>
      <c r="H1275" s="13" t="s">
        <v>2039</v>
      </c>
      <c r="I1275" s="13" t="s">
        <v>1948</v>
      </c>
      <c r="J1275" s="13" t="s">
        <v>2033</v>
      </c>
      <c r="K1275" s="13" t="s">
        <v>1731</v>
      </c>
      <c r="L1275" s="13" t="s">
        <v>1808</v>
      </c>
      <c r="M1275" s="13" t="s">
        <v>1760</v>
      </c>
      <c r="N1275" s="13" t="s">
        <v>1787</v>
      </c>
      <c r="O1275" s="15" t="s">
        <v>1989</v>
      </c>
      <c r="P1275" s="13" t="s">
        <v>1790</v>
      </c>
      <c r="Q1275" s="12">
        <f t="shared" ca="1" si="127"/>
        <v>2</v>
      </c>
      <c r="R1275" s="13" t="s">
        <v>1797</v>
      </c>
      <c r="S1275" s="13" t="s">
        <v>1795</v>
      </c>
      <c r="T1275" s="17">
        <v>21265</v>
      </c>
      <c r="U1275" s="17">
        <v>34414</v>
      </c>
      <c r="V1275" s="17">
        <v>41719</v>
      </c>
      <c r="W1275" s="17" t="s">
        <v>1798</v>
      </c>
      <c r="X1275" s="17" t="s">
        <v>1994</v>
      </c>
      <c r="Y1275" s="13">
        <f t="shared" ca="1" si="123"/>
        <v>33019</v>
      </c>
      <c r="Z1275" s="13">
        <f t="shared" ca="1" si="124"/>
        <v>157</v>
      </c>
      <c r="AA1275" s="30" t="str">
        <f t="shared" si="119"/>
        <v>Retail</v>
      </c>
    </row>
    <row r="1276" spans="1:27" ht="14.4" x14ac:dyDescent="0.3">
      <c r="A1276" s="13">
        <v>6274</v>
      </c>
      <c r="B1276" s="13">
        <v>6274</v>
      </c>
      <c r="C1276" s="13" t="s">
        <v>131</v>
      </c>
      <c r="D1276" s="13" t="s">
        <v>2032</v>
      </c>
      <c r="E1276" s="13" t="str">
        <f t="shared" si="120"/>
        <v>Albert.esseman@bnna.com</v>
      </c>
      <c r="F1276" s="13" t="s">
        <v>1667</v>
      </c>
      <c r="G1276" s="13" t="s">
        <v>1837</v>
      </c>
      <c r="H1276" s="13" t="s">
        <v>2039</v>
      </c>
      <c r="I1276" s="13" t="s">
        <v>1948</v>
      </c>
      <c r="J1276" s="13" t="s">
        <v>2033</v>
      </c>
      <c r="K1276" s="13" t="s">
        <v>1731</v>
      </c>
      <c r="L1276" s="13" t="s">
        <v>1808</v>
      </c>
      <c r="M1276" s="13" t="s">
        <v>1760</v>
      </c>
      <c r="N1276" s="13" t="s">
        <v>1787</v>
      </c>
      <c r="O1276" s="15" t="s">
        <v>1989</v>
      </c>
      <c r="P1276" s="15" t="s">
        <v>1790</v>
      </c>
      <c r="Q1276" s="12">
        <f t="shared" ca="1" si="127"/>
        <v>2</v>
      </c>
      <c r="R1276" s="13" t="s">
        <v>1797</v>
      </c>
      <c r="S1276" s="13" t="s">
        <v>1795</v>
      </c>
      <c r="T1276" s="17">
        <v>24470</v>
      </c>
      <c r="U1276" s="17">
        <v>40541</v>
      </c>
      <c r="V1276" s="17">
        <v>42002</v>
      </c>
      <c r="W1276" s="17" t="s">
        <v>1798</v>
      </c>
      <c r="X1276" s="17" t="s">
        <v>1991</v>
      </c>
      <c r="Y1276" s="13">
        <f t="shared" ca="1" si="123"/>
        <v>32815</v>
      </c>
      <c r="Z1276" s="13">
        <f t="shared" ca="1" si="124"/>
        <v>3591</v>
      </c>
      <c r="AA1276" s="30" t="str">
        <f t="shared" si="119"/>
        <v>Retail</v>
      </c>
    </row>
    <row r="1277" spans="1:27" ht="14.4" x14ac:dyDescent="0.3">
      <c r="A1277" s="13">
        <v>6275</v>
      </c>
      <c r="B1277" s="13">
        <v>6275</v>
      </c>
      <c r="C1277" s="1" t="s">
        <v>1130</v>
      </c>
      <c r="D1277" s="13" t="s">
        <v>2032</v>
      </c>
      <c r="E1277" s="13" t="str">
        <f t="shared" si="120"/>
        <v>Hedley.ey Paul@bnna.com</v>
      </c>
      <c r="F1277" s="13" t="s">
        <v>1667</v>
      </c>
      <c r="G1277" s="13" t="s">
        <v>1837</v>
      </c>
      <c r="H1277" s="13" t="s">
        <v>2039</v>
      </c>
      <c r="I1277" s="13" t="s">
        <v>1948</v>
      </c>
      <c r="J1277" s="13" t="s">
        <v>2033</v>
      </c>
      <c r="K1277" s="13" t="s">
        <v>1731</v>
      </c>
      <c r="L1277" s="13" t="s">
        <v>1808</v>
      </c>
      <c r="M1277" s="13" t="s">
        <v>1760</v>
      </c>
      <c r="N1277" s="13" t="s">
        <v>1787</v>
      </c>
      <c r="O1277" s="15" t="s">
        <v>1989</v>
      </c>
      <c r="P1277" s="13" t="s">
        <v>1790</v>
      </c>
      <c r="Q1277" s="12">
        <f t="shared" ca="1" si="127"/>
        <v>3</v>
      </c>
      <c r="R1277" s="13" t="s">
        <v>1785</v>
      </c>
      <c r="S1277" s="13" t="s">
        <v>1794</v>
      </c>
      <c r="T1277" s="17">
        <v>24838</v>
      </c>
      <c r="U1277" s="17">
        <v>40909</v>
      </c>
      <c r="V1277" s="17">
        <v>41640</v>
      </c>
      <c r="W1277" s="17" t="s">
        <v>1798</v>
      </c>
      <c r="X1277" s="17" t="s">
        <v>1996</v>
      </c>
      <c r="Y1277" s="13">
        <f t="shared" ca="1" si="123"/>
        <v>36842</v>
      </c>
      <c r="Z1277" s="13">
        <f t="shared" ca="1" si="124"/>
        <v>2755</v>
      </c>
      <c r="AA1277" s="30" t="str">
        <f t="shared" si="119"/>
        <v>Retail</v>
      </c>
    </row>
    <row r="1278" spans="1:27" ht="14.4" x14ac:dyDescent="0.3">
      <c r="A1278" s="13">
        <v>6276</v>
      </c>
      <c r="B1278" s="13">
        <v>6276</v>
      </c>
      <c r="C1278" s="13" t="s">
        <v>405</v>
      </c>
      <c r="D1278" s="13" t="s">
        <v>2032</v>
      </c>
      <c r="E1278" s="13" t="str">
        <f t="shared" si="120"/>
        <v>Estelle. Johnson@bnna.com</v>
      </c>
      <c r="F1278" s="13" t="s">
        <v>1668</v>
      </c>
      <c r="G1278" s="13" t="s">
        <v>1837</v>
      </c>
      <c r="H1278" s="13" t="s">
        <v>2039</v>
      </c>
      <c r="I1278" s="13" t="s">
        <v>1948</v>
      </c>
      <c r="J1278" s="13" t="s">
        <v>2033</v>
      </c>
      <c r="K1278" s="20" t="s">
        <v>1731</v>
      </c>
      <c r="L1278" s="20" t="s">
        <v>1808</v>
      </c>
      <c r="M1278" s="20" t="s">
        <v>1760</v>
      </c>
      <c r="N1278" s="13" t="s">
        <v>1787</v>
      </c>
      <c r="O1278" s="15" t="s">
        <v>1989</v>
      </c>
      <c r="P1278" s="15" t="s">
        <v>1790</v>
      </c>
      <c r="Q1278" s="12">
        <f t="shared" ca="1" si="127"/>
        <v>1</v>
      </c>
      <c r="R1278" s="13" t="s">
        <v>1797</v>
      </c>
      <c r="S1278" s="13" t="s">
        <v>1791</v>
      </c>
      <c r="T1278" s="17">
        <v>28770</v>
      </c>
      <c r="U1278" s="17">
        <v>41919</v>
      </c>
      <c r="V1278" s="17">
        <v>41919</v>
      </c>
      <c r="W1278" s="17" t="s">
        <v>1798</v>
      </c>
      <c r="X1278" s="17" t="s">
        <v>1997</v>
      </c>
      <c r="Y1278" s="13">
        <f t="shared" ca="1" si="123"/>
        <v>34020</v>
      </c>
      <c r="Z1278" s="13">
        <f t="shared" ca="1" si="124"/>
        <v>2176</v>
      </c>
      <c r="AA1278" s="30" t="str">
        <f t="shared" si="119"/>
        <v>Retail</v>
      </c>
    </row>
    <row r="1279" spans="1:27" ht="14.4" x14ac:dyDescent="0.3">
      <c r="A1279" s="13">
        <v>6277</v>
      </c>
      <c r="B1279" s="13">
        <v>6277</v>
      </c>
      <c r="C1279" s="1" t="s">
        <v>1341</v>
      </c>
      <c r="D1279" s="13" t="s">
        <v>2032</v>
      </c>
      <c r="E1279" s="13" t="str">
        <f t="shared" si="120"/>
        <v>Phelan. Jordan@bnna.com</v>
      </c>
      <c r="F1279" s="13" t="s">
        <v>1667</v>
      </c>
      <c r="G1279" s="13" t="s">
        <v>1837</v>
      </c>
      <c r="H1279" s="13" t="s">
        <v>2039</v>
      </c>
      <c r="I1279" s="13" t="s">
        <v>1948</v>
      </c>
      <c r="J1279" s="13" t="s">
        <v>2033</v>
      </c>
      <c r="K1279" s="13" t="s">
        <v>1731</v>
      </c>
      <c r="L1279" s="13" t="s">
        <v>1808</v>
      </c>
      <c r="M1279" s="13" t="s">
        <v>1760</v>
      </c>
      <c r="N1279" s="13" t="s">
        <v>1787</v>
      </c>
      <c r="O1279" s="15" t="s">
        <v>1989</v>
      </c>
      <c r="P1279" s="15" t="s">
        <v>1790</v>
      </c>
      <c r="Q1279" s="12">
        <f t="shared" ca="1" si="127"/>
        <v>2</v>
      </c>
      <c r="R1279" s="13" t="s">
        <v>1797</v>
      </c>
      <c r="S1279" s="13" t="s">
        <v>1792</v>
      </c>
      <c r="T1279" s="17">
        <v>24113</v>
      </c>
      <c r="U1279" s="17">
        <v>32514</v>
      </c>
      <c r="V1279" s="17">
        <v>41645</v>
      </c>
      <c r="W1279" s="17" t="s">
        <v>1798</v>
      </c>
      <c r="X1279" s="17" t="s">
        <v>1997</v>
      </c>
      <c r="Y1279" s="13">
        <f t="shared" ca="1" si="123"/>
        <v>40894</v>
      </c>
      <c r="Z1279" s="13">
        <f t="shared" ca="1" si="124"/>
        <v>3836</v>
      </c>
      <c r="AA1279" s="30" t="str">
        <f t="shared" si="119"/>
        <v>Retail</v>
      </c>
    </row>
    <row r="1280" spans="1:27" ht="14.4" x14ac:dyDescent="0.3">
      <c r="A1280" s="13">
        <v>6278</v>
      </c>
      <c r="B1280" s="13">
        <v>6278</v>
      </c>
      <c r="C1280" s="13" t="s">
        <v>1179</v>
      </c>
      <c r="D1280" s="13" t="s">
        <v>2032</v>
      </c>
      <c r="E1280" s="13" t="str">
        <f t="shared" si="120"/>
        <v>Miranda. Leonard@bnna.com</v>
      </c>
      <c r="F1280" s="13" t="s">
        <v>1668</v>
      </c>
      <c r="G1280" s="13" t="s">
        <v>1837</v>
      </c>
      <c r="H1280" s="13" t="s">
        <v>2039</v>
      </c>
      <c r="I1280" s="13" t="s">
        <v>1948</v>
      </c>
      <c r="J1280" s="13" t="s">
        <v>2033</v>
      </c>
      <c r="K1280" s="13" t="s">
        <v>1731</v>
      </c>
      <c r="L1280" s="13" t="s">
        <v>1808</v>
      </c>
      <c r="M1280" s="13" t="s">
        <v>1760</v>
      </c>
      <c r="N1280" s="13" t="s">
        <v>1787</v>
      </c>
      <c r="O1280" s="15" t="s">
        <v>1989</v>
      </c>
      <c r="P1280" s="13" t="s">
        <v>1784</v>
      </c>
      <c r="Q1280" s="12">
        <f t="shared" ca="1" si="127"/>
        <v>3</v>
      </c>
      <c r="R1280" s="13" t="s">
        <v>1797</v>
      </c>
      <c r="S1280" s="13" t="s">
        <v>1791</v>
      </c>
      <c r="T1280" s="17">
        <v>28557</v>
      </c>
      <c r="U1280" s="17">
        <v>41706</v>
      </c>
      <c r="V1280" s="17">
        <v>41706</v>
      </c>
      <c r="W1280" s="17" t="s">
        <v>1798</v>
      </c>
      <c r="X1280" s="17" t="s">
        <v>1997</v>
      </c>
      <c r="Y1280" s="13">
        <f t="shared" ca="1" si="123"/>
        <v>36847</v>
      </c>
      <c r="Z1280" s="13">
        <f t="shared" ca="1" si="124"/>
        <v>2650</v>
      </c>
      <c r="AA1280" s="30" t="str">
        <f t="shared" si="119"/>
        <v>Retail</v>
      </c>
    </row>
    <row r="1281" spans="1:27" ht="14.4" x14ac:dyDescent="0.3">
      <c r="A1281" s="13">
        <v>6279</v>
      </c>
      <c r="B1281" s="13">
        <v>6279</v>
      </c>
      <c r="C1281" s="1" t="s">
        <v>1419</v>
      </c>
      <c r="D1281" s="13" t="s">
        <v>2032</v>
      </c>
      <c r="E1281" s="13" t="str">
        <f t="shared" si="120"/>
        <v>Jena.kwell@bnna.com</v>
      </c>
      <c r="F1281" s="13" t="s">
        <v>1668</v>
      </c>
      <c r="G1281" s="13" t="s">
        <v>1837</v>
      </c>
      <c r="H1281" s="13" t="s">
        <v>2039</v>
      </c>
      <c r="I1281" s="13" t="s">
        <v>1948</v>
      </c>
      <c r="J1281" s="13" t="s">
        <v>2033</v>
      </c>
      <c r="K1281" s="13" t="s">
        <v>1731</v>
      </c>
      <c r="L1281" s="13" t="s">
        <v>1808</v>
      </c>
      <c r="M1281" s="13" t="s">
        <v>1760</v>
      </c>
      <c r="N1281" s="13" t="s">
        <v>1787</v>
      </c>
      <c r="O1281" s="15" t="s">
        <v>1989</v>
      </c>
      <c r="P1281" s="15" t="s">
        <v>1790</v>
      </c>
      <c r="Q1281" s="12">
        <f t="shared" ca="1" si="127"/>
        <v>3</v>
      </c>
      <c r="R1281" s="13" t="s">
        <v>1797</v>
      </c>
      <c r="S1281" s="13" t="s">
        <v>1795</v>
      </c>
      <c r="T1281" s="17">
        <v>29648</v>
      </c>
      <c r="U1281" s="17">
        <v>41701</v>
      </c>
      <c r="V1281" s="17">
        <v>41701</v>
      </c>
      <c r="W1281" s="17" t="s">
        <v>1798</v>
      </c>
      <c r="X1281" s="17" t="s">
        <v>1994</v>
      </c>
      <c r="Y1281" s="13">
        <f t="shared" ca="1" si="123"/>
        <v>43076</v>
      </c>
      <c r="Z1281" s="13">
        <f t="shared" ca="1" si="124"/>
        <v>6911</v>
      </c>
      <c r="AA1281" s="30" t="str">
        <f t="shared" si="119"/>
        <v>Retail</v>
      </c>
    </row>
    <row r="1282" spans="1:27" ht="14.4" x14ac:dyDescent="0.3">
      <c r="A1282" s="13">
        <v>6280</v>
      </c>
      <c r="B1282" s="13">
        <v>6280</v>
      </c>
      <c r="C1282" s="13" t="s">
        <v>479</v>
      </c>
      <c r="D1282" s="13" t="s">
        <v>2032</v>
      </c>
      <c r="E1282" s="13" t="str">
        <f t="shared" si="120"/>
        <v>Hunter. Travis@bnna.com</v>
      </c>
      <c r="F1282" s="13" t="s">
        <v>1667</v>
      </c>
      <c r="G1282" s="13" t="s">
        <v>1837</v>
      </c>
      <c r="H1282" s="13" t="s">
        <v>2039</v>
      </c>
      <c r="I1282" s="13" t="s">
        <v>1948</v>
      </c>
      <c r="J1282" s="13" t="s">
        <v>2033</v>
      </c>
      <c r="K1282" s="13" t="s">
        <v>1731</v>
      </c>
      <c r="L1282" s="13" t="s">
        <v>1808</v>
      </c>
      <c r="M1282" s="13" t="s">
        <v>1760</v>
      </c>
      <c r="N1282" s="13" t="s">
        <v>1787</v>
      </c>
      <c r="O1282" s="15" t="s">
        <v>1989</v>
      </c>
      <c r="P1282" s="13" t="s">
        <v>1790</v>
      </c>
      <c r="Q1282" s="12">
        <f t="shared" ca="1" si="127"/>
        <v>2</v>
      </c>
      <c r="R1282" s="13" t="s">
        <v>1799</v>
      </c>
      <c r="S1282" s="13" t="s">
        <v>1793</v>
      </c>
      <c r="T1282" s="17">
        <v>22598</v>
      </c>
      <c r="U1282" s="17">
        <v>33921</v>
      </c>
      <c r="V1282" s="17">
        <v>41956</v>
      </c>
      <c r="W1282" s="17" t="s">
        <v>1798</v>
      </c>
      <c r="X1282" s="17" t="s">
        <v>1994</v>
      </c>
      <c r="Y1282" s="13">
        <f t="shared" ca="1" si="123"/>
        <v>46434</v>
      </c>
      <c r="Z1282" s="13">
        <f t="shared" ca="1" si="124"/>
        <v>9682</v>
      </c>
      <c r="AA1282" s="30" t="str">
        <f t="shared" si="119"/>
        <v>Retail</v>
      </c>
    </row>
    <row r="1283" spans="1:27" ht="14.4" x14ac:dyDescent="0.3">
      <c r="A1283" s="13">
        <v>6281</v>
      </c>
      <c r="B1283" s="13">
        <v>6281</v>
      </c>
      <c r="C1283" s="13" t="s">
        <v>1023</v>
      </c>
      <c r="D1283" s="13" t="s">
        <v>2032</v>
      </c>
      <c r="E1283" s="13" t="str">
        <f t="shared" si="120"/>
        <v>Kermit.ullough@bnna.com</v>
      </c>
      <c r="F1283" s="13" t="s">
        <v>1667</v>
      </c>
      <c r="G1283" s="13" t="s">
        <v>1837</v>
      </c>
      <c r="H1283" s="13" t="s">
        <v>2039</v>
      </c>
      <c r="I1283" s="13" t="s">
        <v>1948</v>
      </c>
      <c r="J1283" s="13" t="s">
        <v>2033</v>
      </c>
      <c r="K1283" s="13" t="s">
        <v>1731</v>
      </c>
      <c r="L1283" s="13" t="s">
        <v>1808</v>
      </c>
      <c r="M1283" s="13" t="s">
        <v>1760</v>
      </c>
      <c r="N1283" s="13" t="s">
        <v>1787</v>
      </c>
      <c r="O1283" s="15" t="s">
        <v>1989</v>
      </c>
      <c r="P1283" s="15" t="s">
        <v>1790</v>
      </c>
      <c r="Q1283" s="12">
        <f t="shared" ca="1" si="127"/>
        <v>1</v>
      </c>
      <c r="R1283" s="13" t="s">
        <v>1797</v>
      </c>
      <c r="S1283" s="13" t="s">
        <v>1794</v>
      </c>
      <c r="T1283" s="17">
        <v>30469</v>
      </c>
      <c r="U1283" s="17">
        <v>41792</v>
      </c>
      <c r="V1283" s="17">
        <v>41792</v>
      </c>
      <c r="W1283" s="17" t="s">
        <v>1798</v>
      </c>
      <c r="X1283" s="17" t="s">
        <v>1994</v>
      </c>
      <c r="Y1283" s="13">
        <f t="shared" ca="1" si="123"/>
        <v>46369</v>
      </c>
      <c r="Z1283" s="13">
        <f t="shared" ca="1" si="124"/>
        <v>1953</v>
      </c>
      <c r="AA1283" s="30" t="str">
        <f t="shared" ref="AA1283:AA1346" si="128">G1283</f>
        <v>Retail</v>
      </c>
    </row>
    <row r="1284" spans="1:27" ht="14.4" x14ac:dyDescent="0.3">
      <c r="A1284" s="13">
        <v>6282</v>
      </c>
      <c r="B1284" s="13">
        <v>6282</v>
      </c>
      <c r="C1284" s="1" t="s">
        <v>1439</v>
      </c>
      <c r="D1284" s="13" t="s">
        <v>2032</v>
      </c>
      <c r="E1284" s="13" t="str">
        <f t="shared" ref="E1284:E1347" si="129">LEFT(C1284,FIND(" ",C1284)-1)&amp;"."&amp;RIGHT(C1284,FIND(" ",C1284))&amp;"@bnna.com"</f>
        <v>Tara.livan@bnna.com</v>
      </c>
      <c r="F1284" s="13" t="s">
        <v>1668</v>
      </c>
      <c r="G1284" s="13" t="s">
        <v>1837</v>
      </c>
      <c r="H1284" s="13" t="s">
        <v>2039</v>
      </c>
      <c r="I1284" s="13" t="s">
        <v>1948</v>
      </c>
      <c r="J1284" s="13" t="s">
        <v>2033</v>
      </c>
      <c r="K1284" s="13" t="s">
        <v>1731</v>
      </c>
      <c r="L1284" s="20" t="s">
        <v>1808</v>
      </c>
      <c r="M1284" s="13" t="s">
        <v>1760</v>
      </c>
      <c r="N1284" s="13" t="s">
        <v>1787</v>
      </c>
      <c r="O1284" s="15" t="s">
        <v>1989</v>
      </c>
      <c r="P1284" s="13" t="s">
        <v>1790</v>
      </c>
      <c r="Q1284" s="12">
        <f t="shared" ca="1" si="127"/>
        <v>2</v>
      </c>
      <c r="R1284" s="13" t="s">
        <v>1785</v>
      </c>
      <c r="S1284" s="13" t="s">
        <v>1795</v>
      </c>
      <c r="T1284" s="17">
        <v>29614</v>
      </c>
      <c r="U1284" s="17">
        <v>37284</v>
      </c>
      <c r="V1284" s="17">
        <v>41667</v>
      </c>
      <c r="W1284" s="17" t="s">
        <v>1798</v>
      </c>
      <c r="X1284" s="17" t="s">
        <v>1991</v>
      </c>
      <c r="Y1284" s="13">
        <f t="shared" ca="1" si="123"/>
        <v>37950</v>
      </c>
      <c r="Z1284" s="13">
        <f t="shared" ca="1" si="124"/>
        <v>6176</v>
      </c>
      <c r="AA1284" s="30" t="str">
        <f t="shared" si="128"/>
        <v>Retail</v>
      </c>
    </row>
    <row r="1285" spans="1:27" ht="14.4" x14ac:dyDescent="0.3">
      <c r="A1285" s="13">
        <v>6283</v>
      </c>
      <c r="B1285" s="13">
        <v>6283</v>
      </c>
      <c r="C1285" s="1" t="s">
        <v>784</v>
      </c>
      <c r="D1285" s="13" t="s">
        <v>2032</v>
      </c>
      <c r="E1285" s="13" t="str">
        <f t="shared" si="129"/>
        <v>Ulric.uckley@bnna.com</v>
      </c>
      <c r="F1285" s="13" t="s">
        <v>1667</v>
      </c>
      <c r="G1285" s="13" t="s">
        <v>1837</v>
      </c>
      <c r="H1285" s="13" t="s">
        <v>2039</v>
      </c>
      <c r="I1285" s="13" t="s">
        <v>1948</v>
      </c>
      <c r="J1285" s="13" t="s">
        <v>2033</v>
      </c>
      <c r="K1285" s="13" t="s">
        <v>1731</v>
      </c>
      <c r="L1285" s="13" t="s">
        <v>1808</v>
      </c>
      <c r="M1285" s="13" t="s">
        <v>1760</v>
      </c>
      <c r="N1285" s="13" t="s">
        <v>1787</v>
      </c>
      <c r="O1285" s="15" t="s">
        <v>1989</v>
      </c>
      <c r="P1285" s="15" t="s">
        <v>1790</v>
      </c>
      <c r="Q1285" s="12">
        <f t="shared" ca="1" si="127"/>
        <v>2</v>
      </c>
      <c r="R1285" s="13" t="s">
        <v>1797</v>
      </c>
      <c r="S1285" s="13" t="s">
        <v>1791</v>
      </c>
      <c r="T1285" s="17">
        <v>29499</v>
      </c>
      <c r="U1285" s="17">
        <v>40091</v>
      </c>
      <c r="V1285" s="17">
        <v>41917</v>
      </c>
      <c r="W1285" s="17" t="s">
        <v>1798</v>
      </c>
      <c r="X1285" s="17" t="s">
        <v>1996</v>
      </c>
      <c r="Y1285" s="13">
        <f t="shared" ca="1" si="123"/>
        <v>40937</v>
      </c>
      <c r="Z1285" s="13">
        <f t="shared" ca="1" si="124"/>
        <v>2828</v>
      </c>
      <c r="AA1285" s="30" t="str">
        <f t="shared" si="128"/>
        <v>Retail</v>
      </c>
    </row>
    <row r="1286" spans="1:27" ht="14.4" x14ac:dyDescent="0.3">
      <c r="A1286" s="13">
        <v>6284</v>
      </c>
      <c r="B1286" s="13">
        <v>6284</v>
      </c>
      <c r="C1286" s="13" t="s">
        <v>1018</v>
      </c>
      <c r="D1286" s="13" t="s">
        <v>2032</v>
      </c>
      <c r="E1286" s="13" t="str">
        <f t="shared" si="129"/>
        <v>Barclay. Wheeler@bnna.com</v>
      </c>
      <c r="F1286" s="13" t="s">
        <v>1667</v>
      </c>
      <c r="G1286" s="13" t="s">
        <v>1837</v>
      </c>
      <c r="H1286" s="13" t="s">
        <v>2039</v>
      </c>
      <c r="I1286" s="13" t="s">
        <v>1948</v>
      </c>
      <c r="J1286" s="13" t="s">
        <v>2033</v>
      </c>
      <c r="K1286" s="20" t="s">
        <v>1731</v>
      </c>
      <c r="L1286" s="20" t="s">
        <v>1808</v>
      </c>
      <c r="M1286" s="20" t="s">
        <v>1760</v>
      </c>
      <c r="N1286" s="13" t="s">
        <v>1787</v>
      </c>
      <c r="O1286" s="15" t="s">
        <v>1989</v>
      </c>
      <c r="P1286" s="13" t="s">
        <v>1790</v>
      </c>
      <c r="Q1286" s="12">
        <f t="shared" ca="1" si="127"/>
        <v>3</v>
      </c>
      <c r="R1286" s="13" t="s">
        <v>1797</v>
      </c>
      <c r="S1286" s="13" t="s">
        <v>1792</v>
      </c>
      <c r="T1286" s="17">
        <v>25048</v>
      </c>
      <c r="U1286" s="17">
        <v>38927</v>
      </c>
      <c r="V1286" s="17">
        <v>41849</v>
      </c>
      <c r="W1286" s="17" t="s">
        <v>1798</v>
      </c>
      <c r="X1286" s="17" t="s">
        <v>1997</v>
      </c>
      <c r="Y1286" s="13">
        <f t="shared" ca="1" si="123"/>
        <v>44563</v>
      </c>
      <c r="Z1286" s="13">
        <f t="shared" ca="1" si="124"/>
        <v>6712</v>
      </c>
      <c r="AA1286" s="30" t="str">
        <f t="shared" si="128"/>
        <v>Retail</v>
      </c>
    </row>
    <row r="1287" spans="1:27" ht="14.4" x14ac:dyDescent="0.3">
      <c r="A1287" s="13">
        <v>6285</v>
      </c>
      <c r="B1287" s="13">
        <v>6285</v>
      </c>
      <c r="C1287" s="1" t="s">
        <v>1311</v>
      </c>
      <c r="D1287" s="13" t="s">
        <v>2032</v>
      </c>
      <c r="E1287" s="13" t="str">
        <f t="shared" si="129"/>
        <v>Barry.lderon@bnna.com</v>
      </c>
      <c r="F1287" s="13" t="s">
        <v>1667</v>
      </c>
      <c r="G1287" s="13" t="s">
        <v>1837</v>
      </c>
      <c r="H1287" s="13" t="s">
        <v>2039</v>
      </c>
      <c r="I1287" s="13" t="s">
        <v>1948</v>
      </c>
      <c r="J1287" s="13" t="s">
        <v>2033</v>
      </c>
      <c r="K1287" s="13" t="s">
        <v>1731</v>
      </c>
      <c r="L1287" s="13" t="s">
        <v>1808</v>
      </c>
      <c r="M1287" s="13" t="s">
        <v>1760</v>
      </c>
      <c r="N1287" s="13" t="s">
        <v>1787</v>
      </c>
      <c r="O1287" s="15" t="s">
        <v>1989</v>
      </c>
      <c r="P1287" s="15" t="s">
        <v>1790</v>
      </c>
      <c r="Q1287" s="12">
        <f t="shared" ca="1" si="127"/>
        <v>3</v>
      </c>
      <c r="R1287" s="13" t="s">
        <v>1785</v>
      </c>
      <c r="S1287" s="13" t="s">
        <v>1793</v>
      </c>
      <c r="T1287" s="17">
        <v>29559</v>
      </c>
      <c r="U1287" s="17">
        <v>41247</v>
      </c>
      <c r="V1287" s="17">
        <v>41977</v>
      </c>
      <c r="W1287" s="17" t="s">
        <v>1798</v>
      </c>
      <c r="X1287" s="17" t="s">
        <v>1997</v>
      </c>
      <c r="Y1287" s="13">
        <f t="shared" ca="1" si="123"/>
        <v>30191</v>
      </c>
      <c r="Z1287" s="13">
        <f t="shared" ca="1" si="124"/>
        <v>3969</v>
      </c>
      <c r="AA1287" s="30" t="str">
        <f t="shared" si="128"/>
        <v>Retail</v>
      </c>
    </row>
    <row r="1288" spans="1:27" ht="14.4" x14ac:dyDescent="0.3">
      <c r="A1288" s="13">
        <v>6286</v>
      </c>
      <c r="B1288" s="13">
        <v>6286</v>
      </c>
      <c r="C1288" s="13" t="s">
        <v>203</v>
      </c>
      <c r="D1288" s="13" t="s">
        <v>2032</v>
      </c>
      <c r="E1288" s="13" t="str">
        <f t="shared" si="129"/>
        <v>Axel.mfelt@bnna.com</v>
      </c>
      <c r="F1288" s="13" t="s">
        <v>1667</v>
      </c>
      <c r="G1288" s="13" t="s">
        <v>1837</v>
      </c>
      <c r="H1288" s="13" t="s">
        <v>2039</v>
      </c>
      <c r="I1288" s="13" t="s">
        <v>1948</v>
      </c>
      <c r="J1288" s="13" t="s">
        <v>2033</v>
      </c>
      <c r="K1288" s="13" t="s">
        <v>1731</v>
      </c>
      <c r="L1288" s="20" t="s">
        <v>1808</v>
      </c>
      <c r="M1288" s="13" t="s">
        <v>1760</v>
      </c>
      <c r="N1288" s="13" t="s">
        <v>1787</v>
      </c>
      <c r="O1288" s="15" t="s">
        <v>1989</v>
      </c>
      <c r="P1288" s="13" t="s">
        <v>1790</v>
      </c>
      <c r="Q1288" s="12">
        <f t="shared" ca="1" si="127"/>
        <v>1</v>
      </c>
      <c r="R1288" s="13" t="s">
        <v>1797</v>
      </c>
      <c r="S1288" s="13" t="s">
        <v>1791</v>
      </c>
      <c r="T1288" s="17">
        <v>27127</v>
      </c>
      <c r="U1288" s="17">
        <v>41007</v>
      </c>
      <c r="V1288" s="17">
        <v>41737</v>
      </c>
      <c r="W1288" s="17" t="s">
        <v>1798</v>
      </c>
      <c r="X1288" s="17" t="s">
        <v>1997</v>
      </c>
      <c r="Y1288" s="13">
        <f t="shared" ca="1" si="123"/>
        <v>52286</v>
      </c>
      <c r="Z1288" s="13">
        <f t="shared" ca="1" si="124"/>
        <v>901</v>
      </c>
      <c r="AA1288" s="30" t="str">
        <f t="shared" si="128"/>
        <v>Retail</v>
      </c>
    </row>
    <row r="1289" spans="1:27" ht="14.4" x14ac:dyDescent="0.3">
      <c r="A1289" s="13">
        <v>6287</v>
      </c>
      <c r="B1289" s="13">
        <v>6287</v>
      </c>
      <c r="C1289" s="1" t="s">
        <v>1122</v>
      </c>
      <c r="D1289" s="13" t="s">
        <v>2032</v>
      </c>
      <c r="E1289" s="13" t="str">
        <f t="shared" si="129"/>
        <v>Michael.Randolph@bnna.com</v>
      </c>
      <c r="F1289" s="13" t="s">
        <v>1667</v>
      </c>
      <c r="G1289" s="13" t="s">
        <v>1837</v>
      </c>
      <c r="H1289" s="13" t="s">
        <v>2039</v>
      </c>
      <c r="I1289" s="13" t="s">
        <v>1948</v>
      </c>
      <c r="J1289" s="13" t="s">
        <v>2033</v>
      </c>
      <c r="K1289" s="13" t="s">
        <v>1731</v>
      </c>
      <c r="L1289" s="13" t="s">
        <v>1808</v>
      </c>
      <c r="M1289" s="13" t="s">
        <v>1760</v>
      </c>
      <c r="N1289" s="13" t="s">
        <v>1787</v>
      </c>
      <c r="O1289" s="15" t="s">
        <v>1989</v>
      </c>
      <c r="P1289" s="15" t="s">
        <v>1790</v>
      </c>
      <c r="Q1289" s="12">
        <f t="shared" ca="1" si="127"/>
        <v>3</v>
      </c>
      <c r="R1289" s="13" t="s">
        <v>1797</v>
      </c>
      <c r="S1289" s="13" t="s">
        <v>1795</v>
      </c>
      <c r="T1289" s="17">
        <v>27330</v>
      </c>
      <c r="U1289" s="17">
        <v>35731</v>
      </c>
      <c r="V1289" s="17">
        <v>41940</v>
      </c>
      <c r="W1289" s="17" t="s">
        <v>1798</v>
      </c>
      <c r="X1289" s="17" t="s">
        <v>1994</v>
      </c>
      <c r="Y1289" s="13">
        <f t="shared" ca="1" si="123"/>
        <v>41908</v>
      </c>
      <c r="Z1289" s="13">
        <f t="shared" ca="1" si="124"/>
        <v>3323</v>
      </c>
      <c r="AA1289" s="30" t="str">
        <f t="shared" si="128"/>
        <v>Retail</v>
      </c>
    </row>
    <row r="1290" spans="1:27" ht="14.4" x14ac:dyDescent="0.3">
      <c r="A1290" s="13">
        <v>6288</v>
      </c>
      <c r="B1290" s="13">
        <v>6288</v>
      </c>
      <c r="C1290" s="13" t="s">
        <v>1176</v>
      </c>
      <c r="D1290" s="13" t="s">
        <v>2032</v>
      </c>
      <c r="E1290" s="13" t="str">
        <f t="shared" si="129"/>
        <v>Tatiana.na Short@bnna.com</v>
      </c>
      <c r="F1290" s="13" t="s">
        <v>1668</v>
      </c>
      <c r="G1290" s="13" t="s">
        <v>1837</v>
      </c>
      <c r="H1290" s="13" t="s">
        <v>2039</v>
      </c>
      <c r="I1290" s="13" t="s">
        <v>1947</v>
      </c>
      <c r="J1290" s="13" t="s">
        <v>2033</v>
      </c>
      <c r="K1290" s="20" t="s">
        <v>1731</v>
      </c>
      <c r="L1290" s="13" t="s">
        <v>1808</v>
      </c>
      <c r="M1290" s="20" t="s">
        <v>1760</v>
      </c>
      <c r="N1290" s="13" t="s">
        <v>1788</v>
      </c>
      <c r="O1290" s="15" t="s">
        <v>1798</v>
      </c>
      <c r="P1290" s="15" t="s">
        <v>1784</v>
      </c>
      <c r="Q1290" s="12">
        <f ca="1">RANDBETWEEN(4,7)</f>
        <v>7</v>
      </c>
      <c r="R1290" s="13" t="s">
        <v>1797</v>
      </c>
      <c r="S1290" s="13" t="s">
        <v>1795</v>
      </c>
      <c r="T1290" s="17">
        <v>25407</v>
      </c>
      <c r="U1290" s="17">
        <v>32347</v>
      </c>
      <c r="V1290" s="17">
        <v>41843</v>
      </c>
      <c r="W1290" s="17" t="s">
        <v>1798</v>
      </c>
      <c r="X1290" s="17" t="s">
        <v>1994</v>
      </c>
      <c r="Y1290" s="13">
        <f t="shared" ca="1" si="123"/>
        <v>51905</v>
      </c>
      <c r="Z1290" s="13">
        <f t="shared" ca="1" si="124"/>
        <v>9791</v>
      </c>
      <c r="AA1290" s="30" t="str">
        <f t="shared" si="128"/>
        <v>Retail</v>
      </c>
    </row>
    <row r="1291" spans="1:27" ht="14.4" x14ac:dyDescent="0.3">
      <c r="A1291" s="13">
        <v>6289</v>
      </c>
      <c r="B1291" s="13">
        <v>6289</v>
      </c>
      <c r="C1291" s="1" t="s">
        <v>1338</v>
      </c>
      <c r="D1291" s="13" t="s">
        <v>2032</v>
      </c>
      <c r="E1291" s="13" t="str">
        <f t="shared" si="129"/>
        <v>Kelly. Horne@bnna.com</v>
      </c>
      <c r="F1291" s="13" t="s">
        <v>1667</v>
      </c>
      <c r="G1291" s="13" t="s">
        <v>1837</v>
      </c>
      <c r="H1291" s="13" t="s">
        <v>2039</v>
      </c>
      <c r="I1291" s="13" t="s">
        <v>1948</v>
      </c>
      <c r="J1291" s="13" t="s">
        <v>2033</v>
      </c>
      <c r="K1291" s="13" t="s">
        <v>1731</v>
      </c>
      <c r="L1291" s="13" t="s">
        <v>1808</v>
      </c>
      <c r="M1291" s="13" t="s">
        <v>1760</v>
      </c>
      <c r="N1291" s="13" t="s">
        <v>1787</v>
      </c>
      <c r="O1291" s="15" t="s">
        <v>1989</v>
      </c>
      <c r="P1291" s="15" t="s">
        <v>1790</v>
      </c>
      <c r="Q1291" s="12">
        <f ca="1">RANDBETWEEN(1,3)</f>
        <v>3</v>
      </c>
      <c r="R1291" s="13" t="s">
        <v>1797</v>
      </c>
      <c r="S1291" s="13" t="s">
        <v>1795</v>
      </c>
      <c r="T1291" s="17">
        <v>23000</v>
      </c>
      <c r="U1291" s="17">
        <v>40167</v>
      </c>
      <c r="V1291" s="17">
        <v>41993</v>
      </c>
      <c r="W1291" s="17" t="s">
        <v>1798</v>
      </c>
      <c r="X1291" s="17" t="s">
        <v>1991</v>
      </c>
      <c r="Y1291" s="13">
        <f t="shared" ca="1" si="123"/>
        <v>39448</v>
      </c>
      <c r="Z1291" s="13">
        <f t="shared" ca="1" si="124"/>
        <v>8068</v>
      </c>
      <c r="AA1291" s="30" t="str">
        <f t="shared" si="128"/>
        <v>Retail</v>
      </c>
    </row>
    <row r="1292" spans="1:27" ht="14.4" x14ac:dyDescent="0.3">
      <c r="A1292" s="13">
        <v>6290</v>
      </c>
      <c r="B1292" s="13">
        <v>6290</v>
      </c>
      <c r="C1292" s="1" t="s">
        <v>869</v>
      </c>
      <c r="D1292" s="13" t="s">
        <v>2032</v>
      </c>
      <c r="E1292" s="13" t="str">
        <f t="shared" si="129"/>
        <v>Zane.neill@bnna.com</v>
      </c>
      <c r="F1292" s="13" t="s">
        <v>1667</v>
      </c>
      <c r="G1292" s="20" t="s">
        <v>1837</v>
      </c>
      <c r="H1292" s="13" t="s">
        <v>2039</v>
      </c>
      <c r="I1292" s="20" t="s">
        <v>1948</v>
      </c>
      <c r="J1292" s="13" t="s">
        <v>2033</v>
      </c>
      <c r="K1292" s="13" t="s">
        <v>1731</v>
      </c>
      <c r="L1292" s="13" t="s">
        <v>1808</v>
      </c>
      <c r="M1292" s="13" t="s">
        <v>1760</v>
      </c>
      <c r="N1292" s="13" t="s">
        <v>1787</v>
      </c>
      <c r="O1292" s="15" t="s">
        <v>1989</v>
      </c>
      <c r="P1292" s="13" t="s">
        <v>1790</v>
      </c>
      <c r="Q1292" s="12">
        <f ca="1">RANDBETWEEN(1,3)</f>
        <v>2</v>
      </c>
      <c r="R1292" s="13" t="s">
        <v>1799</v>
      </c>
      <c r="S1292" s="13" t="s">
        <v>1795</v>
      </c>
      <c r="T1292" s="17">
        <v>29105</v>
      </c>
      <c r="U1292" s="17">
        <v>41159</v>
      </c>
      <c r="V1292" s="17">
        <v>41889</v>
      </c>
      <c r="W1292" s="17" t="s">
        <v>1798</v>
      </c>
      <c r="X1292" s="17" t="s">
        <v>1991</v>
      </c>
      <c r="Y1292" s="13">
        <f t="shared" ca="1" si="123"/>
        <v>31027</v>
      </c>
      <c r="Z1292" s="13">
        <f t="shared" ca="1" si="124"/>
        <v>4902</v>
      </c>
      <c r="AA1292" s="30" t="str">
        <f t="shared" si="128"/>
        <v>Retail</v>
      </c>
    </row>
    <row r="1293" spans="1:27" ht="14.4" x14ac:dyDescent="0.3">
      <c r="A1293" s="13">
        <v>6291</v>
      </c>
      <c r="B1293" s="13">
        <v>6291</v>
      </c>
      <c r="C1293" s="13" t="s">
        <v>275</v>
      </c>
      <c r="D1293" s="13" t="s">
        <v>2032</v>
      </c>
      <c r="E1293" s="13" t="str">
        <f t="shared" si="129"/>
        <v>Carson.ickford@bnna.com</v>
      </c>
      <c r="F1293" s="13" t="s">
        <v>1667</v>
      </c>
      <c r="G1293" s="13" t="s">
        <v>1837</v>
      </c>
      <c r="H1293" s="13" t="s">
        <v>2039</v>
      </c>
      <c r="I1293" s="13" t="s">
        <v>1948</v>
      </c>
      <c r="J1293" s="13" t="s">
        <v>2033</v>
      </c>
      <c r="K1293" s="13" t="s">
        <v>1731</v>
      </c>
      <c r="L1293" s="13" t="s">
        <v>1808</v>
      </c>
      <c r="M1293" s="13" t="s">
        <v>1760</v>
      </c>
      <c r="N1293" s="13" t="s">
        <v>1787</v>
      </c>
      <c r="O1293" s="15" t="s">
        <v>1989</v>
      </c>
      <c r="P1293" s="15" t="s">
        <v>1790</v>
      </c>
      <c r="Q1293" s="12">
        <f ca="1">RANDBETWEEN(1,3)</f>
        <v>2</v>
      </c>
      <c r="R1293" s="13" t="s">
        <v>1797</v>
      </c>
      <c r="S1293" s="13" t="s">
        <v>1792</v>
      </c>
      <c r="T1293" s="17">
        <v>21473</v>
      </c>
      <c r="U1293" s="17">
        <v>31700</v>
      </c>
      <c r="V1293" s="17">
        <v>41927</v>
      </c>
      <c r="W1293" s="17" t="s">
        <v>1798</v>
      </c>
      <c r="X1293" s="17" t="s">
        <v>1991</v>
      </c>
      <c r="Y1293" s="13">
        <f t="shared" ca="1" si="123"/>
        <v>59570</v>
      </c>
      <c r="Z1293" s="13">
        <f t="shared" ca="1" si="124"/>
        <v>4990</v>
      </c>
      <c r="AA1293" s="30" t="str">
        <f t="shared" si="128"/>
        <v>Retail</v>
      </c>
    </row>
    <row r="1294" spans="1:27" ht="14.4" x14ac:dyDescent="0.3">
      <c r="A1294" s="13">
        <v>6292</v>
      </c>
      <c r="B1294" s="13">
        <v>6292</v>
      </c>
      <c r="C1294" s="1" t="s">
        <v>1502</v>
      </c>
      <c r="D1294" s="13" t="s">
        <v>2032</v>
      </c>
      <c r="E1294" s="13" t="str">
        <f t="shared" si="129"/>
        <v>Mohammad.ad Reeves@bnna.com</v>
      </c>
      <c r="F1294" s="13" t="s">
        <v>1667</v>
      </c>
      <c r="G1294" s="13" t="s">
        <v>1837</v>
      </c>
      <c r="H1294" s="13" t="s">
        <v>2039</v>
      </c>
      <c r="I1294" s="13" t="s">
        <v>1948</v>
      </c>
      <c r="J1294" s="13" t="s">
        <v>2033</v>
      </c>
      <c r="K1294" s="20" t="s">
        <v>1731</v>
      </c>
      <c r="L1294" s="20" t="s">
        <v>1808</v>
      </c>
      <c r="M1294" s="20" t="s">
        <v>1760</v>
      </c>
      <c r="N1294" s="13" t="s">
        <v>1787</v>
      </c>
      <c r="O1294" s="15" t="s">
        <v>1989</v>
      </c>
      <c r="P1294" s="15" t="s">
        <v>1790</v>
      </c>
      <c r="Q1294" s="12">
        <f ca="1">RANDBETWEEN(1,3)</f>
        <v>3</v>
      </c>
      <c r="R1294" s="13" t="s">
        <v>1785</v>
      </c>
      <c r="S1294" s="13" t="s">
        <v>1794</v>
      </c>
      <c r="T1294" s="17">
        <v>27149</v>
      </c>
      <c r="U1294" s="17">
        <v>41394</v>
      </c>
      <c r="V1294" s="17">
        <v>41759</v>
      </c>
      <c r="W1294" s="17" t="s">
        <v>1798</v>
      </c>
      <c r="X1294" s="17" t="s">
        <v>1994</v>
      </c>
      <c r="Y1294" s="13">
        <f t="shared" ca="1" si="123"/>
        <v>50771</v>
      </c>
      <c r="Z1294" s="13">
        <f t="shared" ca="1" si="124"/>
        <v>2205</v>
      </c>
      <c r="AA1294" s="30" t="str">
        <f t="shared" si="128"/>
        <v>Retail</v>
      </c>
    </row>
    <row r="1295" spans="1:27" ht="14.4" x14ac:dyDescent="0.3">
      <c r="A1295" s="13">
        <v>6293</v>
      </c>
      <c r="B1295" s="13">
        <v>6293</v>
      </c>
      <c r="C1295" s="1" t="s">
        <v>1375</v>
      </c>
      <c r="D1295" s="13" t="s">
        <v>2032</v>
      </c>
      <c r="E1295" s="13" t="str">
        <f t="shared" si="129"/>
        <v>Stacey.lasquez@bnna.com</v>
      </c>
      <c r="F1295" s="13" t="s">
        <v>1668</v>
      </c>
      <c r="G1295" s="20" t="s">
        <v>1837</v>
      </c>
      <c r="H1295" s="20" t="s">
        <v>2039</v>
      </c>
      <c r="I1295" s="13" t="s">
        <v>1946</v>
      </c>
      <c r="J1295" s="13" t="s">
        <v>2033</v>
      </c>
      <c r="K1295" s="13" t="s">
        <v>1731</v>
      </c>
      <c r="L1295" s="13" t="s">
        <v>1850</v>
      </c>
      <c r="M1295" s="13" t="s">
        <v>1851</v>
      </c>
      <c r="N1295" s="13" t="s">
        <v>1786</v>
      </c>
      <c r="O1295" s="15" t="s">
        <v>1798</v>
      </c>
      <c r="P1295" s="15" t="s">
        <v>1784</v>
      </c>
      <c r="Q1295" s="12">
        <v>7</v>
      </c>
      <c r="R1295" s="13" t="s">
        <v>1800</v>
      </c>
      <c r="S1295" s="13" t="s">
        <v>1794</v>
      </c>
      <c r="T1295" s="17">
        <v>23055</v>
      </c>
      <c r="U1295" s="17">
        <v>40222</v>
      </c>
      <c r="V1295" s="17">
        <v>41683</v>
      </c>
      <c r="W1295" s="17" t="s">
        <v>1798</v>
      </c>
      <c r="X1295" s="17" t="s">
        <v>1994</v>
      </c>
      <c r="Y1295" s="13">
        <f ca="1">RANDBETWEEN(75000,150000)</f>
        <v>105702</v>
      </c>
      <c r="Z1295" s="13">
        <f ca="1">RANDBETWEEN(25000,75000)</f>
        <v>29235</v>
      </c>
      <c r="AA1295" s="30" t="str">
        <f t="shared" si="128"/>
        <v>Retail</v>
      </c>
    </row>
    <row r="1296" spans="1:27" ht="14.4" x14ac:dyDescent="0.3">
      <c r="A1296" s="13">
        <v>6294</v>
      </c>
      <c r="B1296" s="13">
        <v>6294</v>
      </c>
      <c r="C1296" s="13" t="s">
        <v>1208</v>
      </c>
      <c r="D1296" s="13" t="s">
        <v>2032</v>
      </c>
      <c r="E1296" s="13" t="str">
        <f t="shared" si="129"/>
        <v>Ebony.Mendez@bnna.com</v>
      </c>
      <c r="F1296" s="13" t="s">
        <v>1668</v>
      </c>
      <c r="G1296" s="13" t="s">
        <v>1837</v>
      </c>
      <c r="H1296" s="13" t="s">
        <v>2039</v>
      </c>
      <c r="I1296" s="13" t="s">
        <v>1948</v>
      </c>
      <c r="J1296" s="13" t="s">
        <v>2033</v>
      </c>
      <c r="K1296" s="13" t="s">
        <v>1731</v>
      </c>
      <c r="L1296" s="13" t="s">
        <v>1850</v>
      </c>
      <c r="M1296" s="13" t="s">
        <v>1851</v>
      </c>
      <c r="N1296" s="13" t="s">
        <v>1787</v>
      </c>
      <c r="O1296" s="15" t="s">
        <v>1989</v>
      </c>
      <c r="P1296" s="13" t="s">
        <v>1790</v>
      </c>
      <c r="Q1296" s="12">
        <f t="shared" ref="Q1296:Q1302" ca="1" si="130">RANDBETWEEN(1,3)</f>
        <v>1</v>
      </c>
      <c r="R1296" s="13" t="s">
        <v>1785</v>
      </c>
      <c r="S1296" s="13" t="s">
        <v>1793</v>
      </c>
      <c r="T1296" s="17">
        <v>23434</v>
      </c>
      <c r="U1296" s="17">
        <v>32931</v>
      </c>
      <c r="V1296" s="17">
        <v>41697</v>
      </c>
      <c r="W1296" s="17" t="s">
        <v>1798</v>
      </c>
      <c r="X1296" s="17" t="s">
        <v>1991</v>
      </c>
      <c r="Y1296" s="13">
        <f t="shared" ref="Y1296:Y1343" ca="1" si="131">RANDBETWEEN(30000,60000)</f>
        <v>44482</v>
      </c>
      <c r="Z1296" s="13">
        <f t="shared" ref="Z1296:Z1343" ca="1" si="132">RANDBETWEEN(0,10000)</f>
        <v>3941</v>
      </c>
      <c r="AA1296" s="30" t="str">
        <f t="shared" si="128"/>
        <v>Retail</v>
      </c>
    </row>
    <row r="1297" spans="1:27" ht="14.4" x14ac:dyDescent="0.3">
      <c r="A1297" s="13">
        <v>6295</v>
      </c>
      <c r="B1297" s="13">
        <v>6295</v>
      </c>
      <c r="C1297" s="13" t="s">
        <v>443</v>
      </c>
      <c r="D1297" s="13" t="s">
        <v>2032</v>
      </c>
      <c r="E1297" s="13" t="str">
        <f t="shared" si="129"/>
        <v>Gordon.n Smith@bnna.com</v>
      </c>
      <c r="F1297" s="13" t="s">
        <v>1667</v>
      </c>
      <c r="G1297" s="13" t="s">
        <v>1837</v>
      </c>
      <c r="H1297" s="13" t="s">
        <v>2039</v>
      </c>
      <c r="I1297" s="13" t="s">
        <v>1948</v>
      </c>
      <c r="J1297" s="13" t="s">
        <v>2033</v>
      </c>
      <c r="K1297" s="13" t="s">
        <v>1731</v>
      </c>
      <c r="L1297" s="13" t="s">
        <v>1850</v>
      </c>
      <c r="M1297" s="13" t="s">
        <v>1851</v>
      </c>
      <c r="N1297" s="13" t="s">
        <v>1787</v>
      </c>
      <c r="O1297" s="15" t="s">
        <v>1989</v>
      </c>
      <c r="P1297" s="13" t="s">
        <v>1784</v>
      </c>
      <c r="Q1297" s="12">
        <f t="shared" ca="1" si="130"/>
        <v>1</v>
      </c>
      <c r="R1297" s="13" t="s">
        <v>1797</v>
      </c>
      <c r="S1297" s="13" t="s">
        <v>1794</v>
      </c>
      <c r="T1297" s="17">
        <v>25791</v>
      </c>
      <c r="U1297" s="17">
        <v>33461</v>
      </c>
      <c r="V1297" s="17">
        <v>41862</v>
      </c>
      <c r="W1297" s="17" t="s">
        <v>1798</v>
      </c>
      <c r="X1297" s="17" t="s">
        <v>1996</v>
      </c>
      <c r="Y1297" s="13">
        <f t="shared" ca="1" si="131"/>
        <v>39687</v>
      </c>
      <c r="Z1297" s="13">
        <f t="shared" ca="1" si="132"/>
        <v>3089</v>
      </c>
      <c r="AA1297" s="30" t="str">
        <f t="shared" si="128"/>
        <v>Retail</v>
      </c>
    </row>
    <row r="1298" spans="1:27" ht="14.4" x14ac:dyDescent="0.3">
      <c r="A1298" s="13">
        <v>6296</v>
      </c>
      <c r="B1298" s="13">
        <v>6296</v>
      </c>
      <c r="C1298" s="13" t="s">
        <v>194</v>
      </c>
      <c r="D1298" s="13" t="s">
        <v>2032</v>
      </c>
      <c r="E1298" s="13" t="str">
        <f t="shared" si="129"/>
        <v>Arabela. Ferrari@bnna.com</v>
      </c>
      <c r="F1298" s="13" t="s">
        <v>1667</v>
      </c>
      <c r="G1298" s="13" t="s">
        <v>1837</v>
      </c>
      <c r="H1298" s="13" t="s">
        <v>2039</v>
      </c>
      <c r="I1298" s="13" t="s">
        <v>1948</v>
      </c>
      <c r="J1298" s="13" t="s">
        <v>2033</v>
      </c>
      <c r="K1298" s="13" t="s">
        <v>1731</v>
      </c>
      <c r="L1298" s="13" t="s">
        <v>1850</v>
      </c>
      <c r="M1298" s="13" t="s">
        <v>1851</v>
      </c>
      <c r="N1298" s="13" t="s">
        <v>1787</v>
      </c>
      <c r="O1298" s="15" t="s">
        <v>1989</v>
      </c>
      <c r="P1298" s="13" t="s">
        <v>1790</v>
      </c>
      <c r="Q1298" s="12">
        <f t="shared" ca="1" si="130"/>
        <v>1</v>
      </c>
      <c r="R1298" s="13" t="s">
        <v>1797</v>
      </c>
      <c r="S1298" s="13" t="s">
        <v>1795</v>
      </c>
      <c r="T1298" s="17">
        <v>25181</v>
      </c>
      <c r="U1298" s="17">
        <v>34677</v>
      </c>
      <c r="V1298" s="17">
        <v>41982</v>
      </c>
      <c r="W1298" s="17" t="s">
        <v>1798</v>
      </c>
      <c r="X1298" s="17" t="s">
        <v>1997</v>
      </c>
      <c r="Y1298" s="13">
        <f t="shared" ca="1" si="131"/>
        <v>38184</v>
      </c>
      <c r="Z1298" s="13">
        <f t="shared" ca="1" si="132"/>
        <v>9920</v>
      </c>
      <c r="AA1298" s="30" t="str">
        <f t="shared" si="128"/>
        <v>Retail</v>
      </c>
    </row>
    <row r="1299" spans="1:27" ht="14.4" x14ac:dyDescent="0.3">
      <c r="A1299" s="13">
        <v>6297</v>
      </c>
      <c r="B1299" s="13">
        <v>6297</v>
      </c>
      <c r="C1299" s="13" t="s">
        <v>429</v>
      </c>
      <c r="D1299" s="13" t="s">
        <v>2032</v>
      </c>
      <c r="E1299" s="13" t="str">
        <f t="shared" si="129"/>
        <v>Garrett. Hoffman@bnna.com</v>
      </c>
      <c r="F1299" s="13" t="s">
        <v>1667</v>
      </c>
      <c r="G1299" s="20" t="s">
        <v>1837</v>
      </c>
      <c r="H1299" s="20" t="s">
        <v>2039</v>
      </c>
      <c r="I1299" s="13" t="s">
        <v>1948</v>
      </c>
      <c r="J1299" s="13" t="s">
        <v>2033</v>
      </c>
      <c r="K1299" s="13" t="s">
        <v>1731</v>
      </c>
      <c r="L1299" s="13" t="s">
        <v>1850</v>
      </c>
      <c r="M1299" s="13" t="s">
        <v>1851</v>
      </c>
      <c r="N1299" s="13" t="s">
        <v>1787</v>
      </c>
      <c r="O1299" s="15" t="s">
        <v>1989</v>
      </c>
      <c r="P1299" s="15" t="s">
        <v>1790</v>
      </c>
      <c r="Q1299" s="12">
        <f t="shared" ca="1" si="130"/>
        <v>3</v>
      </c>
      <c r="R1299" s="13" t="s">
        <v>1785</v>
      </c>
      <c r="S1299" s="13" t="s">
        <v>1796</v>
      </c>
      <c r="T1299" s="17">
        <v>27086</v>
      </c>
      <c r="U1299" s="17">
        <v>41696</v>
      </c>
      <c r="V1299" s="17">
        <v>41696</v>
      </c>
      <c r="W1299" s="17" t="s">
        <v>1798</v>
      </c>
      <c r="X1299" s="17" t="s">
        <v>1997</v>
      </c>
      <c r="Y1299" s="13">
        <f t="shared" ca="1" si="131"/>
        <v>32209</v>
      </c>
      <c r="Z1299" s="13">
        <f t="shared" ca="1" si="132"/>
        <v>7177</v>
      </c>
      <c r="AA1299" s="30" t="str">
        <f t="shared" si="128"/>
        <v>Retail</v>
      </c>
    </row>
    <row r="1300" spans="1:27" ht="14.4" x14ac:dyDescent="0.3">
      <c r="A1300" s="13">
        <v>6298</v>
      </c>
      <c r="B1300" s="13">
        <v>6298</v>
      </c>
      <c r="C1300" s="13" t="s">
        <v>720</v>
      </c>
      <c r="D1300" s="13" t="s">
        <v>2032</v>
      </c>
      <c r="E1300" s="13" t="str">
        <f t="shared" si="129"/>
        <v>Tim.omas@bnna.com</v>
      </c>
      <c r="F1300" s="13" t="s">
        <v>1667</v>
      </c>
      <c r="G1300" s="13" t="s">
        <v>1837</v>
      </c>
      <c r="H1300" s="13" t="s">
        <v>2039</v>
      </c>
      <c r="I1300" s="13" t="s">
        <v>1948</v>
      </c>
      <c r="J1300" s="13" t="s">
        <v>2033</v>
      </c>
      <c r="K1300" s="20" t="s">
        <v>1731</v>
      </c>
      <c r="L1300" s="20" t="s">
        <v>1850</v>
      </c>
      <c r="M1300" s="20" t="s">
        <v>1851</v>
      </c>
      <c r="N1300" s="13" t="s">
        <v>1787</v>
      </c>
      <c r="O1300" s="15" t="s">
        <v>1989</v>
      </c>
      <c r="P1300" s="13" t="s">
        <v>1790</v>
      </c>
      <c r="Q1300" s="12">
        <f t="shared" ca="1" si="130"/>
        <v>1</v>
      </c>
      <c r="R1300" s="13" t="s">
        <v>1797</v>
      </c>
      <c r="S1300" s="13" t="s">
        <v>1793</v>
      </c>
      <c r="T1300" s="17">
        <v>28063</v>
      </c>
      <c r="U1300" s="17">
        <v>40846</v>
      </c>
      <c r="V1300" s="17">
        <v>41942</v>
      </c>
      <c r="W1300" s="17" t="s">
        <v>1798</v>
      </c>
      <c r="X1300" s="17" t="s">
        <v>1997</v>
      </c>
      <c r="Y1300" s="13">
        <f t="shared" ca="1" si="131"/>
        <v>37866</v>
      </c>
      <c r="Z1300" s="13">
        <f t="shared" ca="1" si="132"/>
        <v>1902</v>
      </c>
      <c r="AA1300" s="30" t="str">
        <f t="shared" si="128"/>
        <v>Retail</v>
      </c>
    </row>
    <row r="1301" spans="1:27" ht="14.4" x14ac:dyDescent="0.3">
      <c r="A1301" s="13">
        <v>6299</v>
      </c>
      <c r="B1301" s="13">
        <v>6299</v>
      </c>
      <c r="C1301" s="1" t="s">
        <v>1446</v>
      </c>
      <c r="D1301" s="13" t="s">
        <v>2032</v>
      </c>
      <c r="E1301" s="13" t="str">
        <f t="shared" si="129"/>
        <v>Nomlanga.alenzuela@bnna.com</v>
      </c>
      <c r="F1301" s="13" t="s">
        <v>1668</v>
      </c>
      <c r="G1301" s="13" t="s">
        <v>1837</v>
      </c>
      <c r="H1301" s="13" t="s">
        <v>2039</v>
      </c>
      <c r="I1301" s="13" t="s">
        <v>1948</v>
      </c>
      <c r="J1301" s="13" t="s">
        <v>2033</v>
      </c>
      <c r="K1301" s="13" t="s">
        <v>1731</v>
      </c>
      <c r="L1301" s="13" t="s">
        <v>1850</v>
      </c>
      <c r="M1301" s="13" t="s">
        <v>1851</v>
      </c>
      <c r="N1301" s="13" t="s">
        <v>1787</v>
      </c>
      <c r="O1301" s="15" t="s">
        <v>1989</v>
      </c>
      <c r="P1301" s="15" t="s">
        <v>1790</v>
      </c>
      <c r="Q1301" s="12">
        <f t="shared" ca="1" si="130"/>
        <v>3</v>
      </c>
      <c r="R1301" s="13" t="s">
        <v>1797</v>
      </c>
      <c r="S1301" s="13" t="s">
        <v>1792</v>
      </c>
      <c r="T1301" s="17">
        <v>23236</v>
      </c>
      <c r="U1301" s="17">
        <v>32733</v>
      </c>
      <c r="V1301" s="17">
        <v>41864</v>
      </c>
      <c r="W1301" s="17" t="s">
        <v>1798</v>
      </c>
      <c r="X1301" s="17" t="s">
        <v>1994</v>
      </c>
      <c r="Y1301" s="13">
        <f t="shared" ca="1" si="131"/>
        <v>51403</v>
      </c>
      <c r="Z1301" s="13">
        <f t="shared" ca="1" si="132"/>
        <v>5079</v>
      </c>
      <c r="AA1301" s="30" t="str">
        <f t="shared" si="128"/>
        <v>Retail</v>
      </c>
    </row>
    <row r="1302" spans="1:27" ht="14.4" x14ac:dyDescent="0.3">
      <c r="A1302" s="13">
        <v>6300</v>
      </c>
      <c r="B1302" s="13">
        <v>6300</v>
      </c>
      <c r="C1302" s="1" t="s">
        <v>1575</v>
      </c>
      <c r="D1302" s="13" t="s">
        <v>2032</v>
      </c>
      <c r="E1302" s="13" t="str">
        <f t="shared" si="129"/>
        <v>Jada.lbert@bnna.com</v>
      </c>
      <c r="F1302" s="13" t="s">
        <v>1668</v>
      </c>
      <c r="G1302" s="13" t="s">
        <v>1837</v>
      </c>
      <c r="H1302" s="13" t="s">
        <v>2039</v>
      </c>
      <c r="I1302" s="13" t="s">
        <v>1948</v>
      </c>
      <c r="J1302" s="13" t="s">
        <v>2033</v>
      </c>
      <c r="K1302" s="13" t="s">
        <v>1731</v>
      </c>
      <c r="L1302" s="13" t="s">
        <v>1850</v>
      </c>
      <c r="M1302" s="13" t="s">
        <v>1851</v>
      </c>
      <c r="N1302" s="13" t="s">
        <v>1787</v>
      </c>
      <c r="O1302" s="15" t="s">
        <v>1989</v>
      </c>
      <c r="P1302" s="13" t="s">
        <v>1784</v>
      </c>
      <c r="Q1302" s="12">
        <f t="shared" ca="1" si="130"/>
        <v>2</v>
      </c>
      <c r="R1302" s="13" t="s">
        <v>1797</v>
      </c>
      <c r="S1302" s="13" t="s">
        <v>1791</v>
      </c>
      <c r="T1302" s="17">
        <v>33684</v>
      </c>
      <c r="U1302" s="17">
        <v>40989</v>
      </c>
      <c r="V1302" s="17">
        <v>41719</v>
      </c>
      <c r="W1302" s="17" t="s">
        <v>1798</v>
      </c>
      <c r="X1302" s="17" t="s">
        <v>1994</v>
      </c>
      <c r="Y1302" s="13">
        <f t="shared" ca="1" si="131"/>
        <v>44805</v>
      </c>
      <c r="Z1302" s="13">
        <f t="shared" ca="1" si="132"/>
        <v>5844</v>
      </c>
      <c r="AA1302" s="30" t="str">
        <f t="shared" si="128"/>
        <v>Retail</v>
      </c>
    </row>
    <row r="1303" spans="1:27" ht="14.4" x14ac:dyDescent="0.3">
      <c r="A1303" s="13">
        <v>6301</v>
      </c>
      <c r="B1303" s="13">
        <v>6301</v>
      </c>
      <c r="C1303" s="13" t="s">
        <v>260</v>
      </c>
      <c r="D1303" s="13" t="s">
        <v>2032</v>
      </c>
      <c r="E1303" s="13" t="str">
        <f t="shared" si="129"/>
        <v>Brody.terrey@bnna.com</v>
      </c>
      <c r="F1303" s="13" t="s">
        <v>1667</v>
      </c>
      <c r="G1303" s="13" t="s">
        <v>1837</v>
      </c>
      <c r="H1303" s="13" t="s">
        <v>2039</v>
      </c>
      <c r="I1303" s="13" t="s">
        <v>1947</v>
      </c>
      <c r="J1303" s="13" t="s">
        <v>2033</v>
      </c>
      <c r="K1303" s="20" t="s">
        <v>1731</v>
      </c>
      <c r="L1303" s="13" t="s">
        <v>1810</v>
      </c>
      <c r="M1303" s="20" t="s">
        <v>1764</v>
      </c>
      <c r="N1303" s="13" t="s">
        <v>1788</v>
      </c>
      <c r="O1303" s="15" t="s">
        <v>1798</v>
      </c>
      <c r="P1303" s="13" t="s">
        <v>1784</v>
      </c>
      <c r="Q1303" s="12">
        <f ca="1">RANDBETWEEN(4,7)</f>
        <v>6</v>
      </c>
      <c r="R1303" s="13" t="s">
        <v>1797</v>
      </c>
      <c r="S1303" s="13" t="s">
        <v>1795</v>
      </c>
      <c r="T1303" s="17">
        <v>25816</v>
      </c>
      <c r="U1303" s="17">
        <v>40791</v>
      </c>
      <c r="V1303" s="17">
        <v>41887</v>
      </c>
      <c r="W1303" s="17" t="s">
        <v>1798</v>
      </c>
      <c r="X1303" s="17" t="s">
        <v>1994</v>
      </c>
      <c r="Y1303" s="13">
        <f t="shared" ca="1" si="131"/>
        <v>58898</v>
      </c>
      <c r="Z1303" s="13">
        <f t="shared" ca="1" si="132"/>
        <v>1665</v>
      </c>
      <c r="AA1303" s="30" t="str">
        <f t="shared" si="128"/>
        <v>Retail</v>
      </c>
    </row>
    <row r="1304" spans="1:27" ht="14.4" x14ac:dyDescent="0.3">
      <c r="A1304" s="13">
        <v>6302</v>
      </c>
      <c r="B1304" s="13">
        <v>6302</v>
      </c>
      <c r="C1304" s="13" t="s">
        <v>297</v>
      </c>
      <c r="D1304" s="13" t="s">
        <v>2032</v>
      </c>
      <c r="E1304" s="13" t="str">
        <f t="shared" si="129"/>
        <v>Chiyo.o Kato@bnna.com</v>
      </c>
      <c r="F1304" s="13" t="s">
        <v>1668</v>
      </c>
      <c r="G1304" s="13" t="s">
        <v>1837</v>
      </c>
      <c r="H1304" s="13" t="s">
        <v>2039</v>
      </c>
      <c r="I1304" s="13" t="s">
        <v>1948</v>
      </c>
      <c r="J1304" s="13" t="s">
        <v>2033</v>
      </c>
      <c r="K1304" s="13" t="s">
        <v>1731</v>
      </c>
      <c r="L1304" s="13" t="s">
        <v>1810</v>
      </c>
      <c r="M1304" s="13" t="s">
        <v>1764</v>
      </c>
      <c r="N1304" s="13" t="s">
        <v>1787</v>
      </c>
      <c r="O1304" s="15" t="s">
        <v>1989</v>
      </c>
      <c r="P1304" s="15" t="s">
        <v>1790</v>
      </c>
      <c r="Q1304" s="12">
        <f t="shared" ref="Q1304:Q1313" ca="1" si="133">RANDBETWEEN(1,3)</f>
        <v>1</v>
      </c>
      <c r="R1304" s="13" t="s">
        <v>1799</v>
      </c>
      <c r="S1304" s="13" t="s">
        <v>1793</v>
      </c>
      <c r="T1304" s="17">
        <v>25820</v>
      </c>
      <c r="U1304" s="17">
        <v>41526</v>
      </c>
      <c r="V1304" s="17">
        <v>41891</v>
      </c>
      <c r="W1304" s="17" t="s">
        <v>1798</v>
      </c>
      <c r="X1304" s="17" t="s">
        <v>1991</v>
      </c>
      <c r="Y1304" s="13">
        <f t="shared" ca="1" si="131"/>
        <v>47212</v>
      </c>
      <c r="Z1304" s="13">
        <f t="shared" ca="1" si="132"/>
        <v>8756</v>
      </c>
      <c r="AA1304" s="30" t="str">
        <f t="shared" si="128"/>
        <v>Retail</v>
      </c>
    </row>
    <row r="1305" spans="1:27" ht="14.4" x14ac:dyDescent="0.3">
      <c r="A1305" s="13">
        <v>6303</v>
      </c>
      <c r="B1305" s="13">
        <v>6303</v>
      </c>
      <c r="C1305" s="13" t="s">
        <v>180</v>
      </c>
      <c r="D1305" s="13" t="s">
        <v>2032</v>
      </c>
      <c r="E1305" s="13" t="str">
        <f t="shared" si="129"/>
        <v>Anna.Rizzo@bnna.com</v>
      </c>
      <c r="F1305" s="13" t="s">
        <v>1668</v>
      </c>
      <c r="G1305" s="13" t="s">
        <v>1837</v>
      </c>
      <c r="H1305" s="13" t="s">
        <v>2039</v>
      </c>
      <c r="I1305" s="13" t="s">
        <v>1948</v>
      </c>
      <c r="J1305" s="13" t="s">
        <v>2033</v>
      </c>
      <c r="K1305" s="13" t="s">
        <v>1731</v>
      </c>
      <c r="L1305" s="13" t="s">
        <v>1810</v>
      </c>
      <c r="M1305" s="13" t="s">
        <v>1764</v>
      </c>
      <c r="N1305" s="13" t="s">
        <v>1787</v>
      </c>
      <c r="O1305" s="15" t="s">
        <v>1989</v>
      </c>
      <c r="P1305" s="13" t="s">
        <v>1790</v>
      </c>
      <c r="Q1305" s="12">
        <f t="shared" ca="1" si="133"/>
        <v>1</v>
      </c>
      <c r="R1305" s="13" t="s">
        <v>1797</v>
      </c>
      <c r="S1305" s="13" t="s">
        <v>1794</v>
      </c>
      <c r="T1305" s="17">
        <v>24731</v>
      </c>
      <c r="U1305" s="17">
        <v>38976</v>
      </c>
      <c r="V1305" s="17">
        <v>41898</v>
      </c>
      <c r="W1305" s="17" t="s">
        <v>1798</v>
      </c>
      <c r="X1305" s="17" t="s">
        <v>1996</v>
      </c>
      <c r="Y1305" s="13">
        <f t="shared" ca="1" si="131"/>
        <v>41081</v>
      </c>
      <c r="Z1305" s="13">
        <f t="shared" ca="1" si="132"/>
        <v>4094</v>
      </c>
      <c r="AA1305" s="30" t="str">
        <f t="shared" si="128"/>
        <v>Retail</v>
      </c>
    </row>
    <row r="1306" spans="1:27" ht="14.4" x14ac:dyDescent="0.3">
      <c r="A1306" s="13">
        <v>6304</v>
      </c>
      <c r="B1306" s="13">
        <v>6304</v>
      </c>
      <c r="C1306" s="13" t="s">
        <v>207</v>
      </c>
      <c r="D1306" s="13" t="s">
        <v>2032</v>
      </c>
      <c r="E1306" s="13" t="str">
        <f t="shared" si="129"/>
        <v>Bob.pson@bnna.com</v>
      </c>
      <c r="F1306" s="13" t="s">
        <v>1667</v>
      </c>
      <c r="G1306" s="13" t="s">
        <v>1837</v>
      </c>
      <c r="H1306" s="13" t="s">
        <v>2039</v>
      </c>
      <c r="I1306" s="13" t="s">
        <v>1948</v>
      </c>
      <c r="J1306" s="13" t="s">
        <v>2033</v>
      </c>
      <c r="K1306" s="20" t="s">
        <v>1731</v>
      </c>
      <c r="L1306" s="20" t="s">
        <v>1810</v>
      </c>
      <c r="M1306" s="20" t="s">
        <v>1764</v>
      </c>
      <c r="N1306" s="13" t="s">
        <v>1787</v>
      </c>
      <c r="O1306" s="15" t="s">
        <v>1989</v>
      </c>
      <c r="P1306" s="13" t="s">
        <v>1784</v>
      </c>
      <c r="Q1306" s="12">
        <f t="shared" ca="1" si="133"/>
        <v>1</v>
      </c>
      <c r="R1306" s="13" t="s">
        <v>1785</v>
      </c>
      <c r="S1306" s="13" t="s">
        <v>1795</v>
      </c>
      <c r="T1306" s="17">
        <v>30772</v>
      </c>
      <c r="U1306" s="17">
        <v>41729</v>
      </c>
      <c r="V1306" s="17">
        <v>41729</v>
      </c>
      <c r="W1306" s="17" t="s">
        <v>1798</v>
      </c>
      <c r="X1306" s="17" t="s">
        <v>1997</v>
      </c>
      <c r="Y1306" s="13">
        <f t="shared" ca="1" si="131"/>
        <v>59992</v>
      </c>
      <c r="Z1306" s="13">
        <f t="shared" ca="1" si="132"/>
        <v>8227</v>
      </c>
      <c r="AA1306" s="30" t="str">
        <f t="shared" si="128"/>
        <v>Retail</v>
      </c>
    </row>
    <row r="1307" spans="1:27" ht="14.4" x14ac:dyDescent="0.3">
      <c r="A1307" s="13">
        <v>6305</v>
      </c>
      <c r="B1307" s="13">
        <v>6305</v>
      </c>
      <c r="C1307" s="13" t="s">
        <v>621</v>
      </c>
      <c r="D1307" s="13" t="s">
        <v>2032</v>
      </c>
      <c r="E1307" s="13" t="str">
        <f t="shared" si="129"/>
        <v>Masuzo.o Kakui@bnna.com</v>
      </c>
      <c r="F1307" s="13" t="s">
        <v>1667</v>
      </c>
      <c r="G1307" s="13" t="s">
        <v>1837</v>
      </c>
      <c r="H1307" s="13" t="s">
        <v>2039</v>
      </c>
      <c r="I1307" s="13" t="s">
        <v>1948</v>
      </c>
      <c r="J1307" s="13" t="s">
        <v>2033</v>
      </c>
      <c r="K1307" s="13" t="s">
        <v>1731</v>
      </c>
      <c r="L1307" s="20" t="s">
        <v>1810</v>
      </c>
      <c r="M1307" s="13" t="s">
        <v>1764</v>
      </c>
      <c r="N1307" s="13" t="s">
        <v>1787</v>
      </c>
      <c r="O1307" s="15" t="s">
        <v>1989</v>
      </c>
      <c r="P1307" s="13" t="s">
        <v>1790</v>
      </c>
      <c r="Q1307" s="12">
        <f t="shared" ca="1" si="133"/>
        <v>1</v>
      </c>
      <c r="R1307" s="13" t="s">
        <v>1797</v>
      </c>
      <c r="S1307" s="13" t="s">
        <v>1791</v>
      </c>
      <c r="T1307" s="17">
        <v>28958</v>
      </c>
      <c r="U1307" s="17">
        <v>39551</v>
      </c>
      <c r="V1307" s="17">
        <v>41742</v>
      </c>
      <c r="W1307" s="17" t="s">
        <v>1989</v>
      </c>
      <c r="X1307" s="17" t="s">
        <v>1997</v>
      </c>
      <c r="Y1307" s="13">
        <f t="shared" ca="1" si="131"/>
        <v>30379</v>
      </c>
      <c r="Z1307" s="13">
        <f t="shared" ca="1" si="132"/>
        <v>4955</v>
      </c>
      <c r="AA1307" s="30" t="str">
        <f t="shared" si="128"/>
        <v>Retail</v>
      </c>
    </row>
    <row r="1308" spans="1:27" ht="14.4" x14ac:dyDescent="0.3">
      <c r="A1308" s="13">
        <v>6306</v>
      </c>
      <c r="B1308" s="13">
        <v>6306</v>
      </c>
      <c r="C1308" s="1" t="s">
        <v>1370</v>
      </c>
      <c r="D1308" s="13" t="s">
        <v>2032</v>
      </c>
      <c r="E1308" s="13" t="str">
        <f t="shared" si="129"/>
        <v>Francesca.ca Hubbard@bnna.com</v>
      </c>
      <c r="F1308" s="13" t="s">
        <v>1668</v>
      </c>
      <c r="G1308" s="13" t="s">
        <v>1837</v>
      </c>
      <c r="H1308" s="13" t="s">
        <v>2039</v>
      </c>
      <c r="I1308" s="13" t="s">
        <v>1948</v>
      </c>
      <c r="J1308" s="13" t="s">
        <v>2033</v>
      </c>
      <c r="K1308" s="13" t="s">
        <v>1731</v>
      </c>
      <c r="L1308" s="13" t="s">
        <v>1810</v>
      </c>
      <c r="M1308" s="13" t="s">
        <v>1764</v>
      </c>
      <c r="N1308" s="13" t="s">
        <v>1787</v>
      </c>
      <c r="O1308" s="15" t="s">
        <v>1989</v>
      </c>
      <c r="P1308" s="15" t="s">
        <v>1790</v>
      </c>
      <c r="Q1308" s="12">
        <f t="shared" ca="1" si="133"/>
        <v>2</v>
      </c>
      <c r="R1308" s="13" t="s">
        <v>1797</v>
      </c>
      <c r="S1308" s="13" t="s">
        <v>1792</v>
      </c>
      <c r="T1308" s="17">
        <v>27781</v>
      </c>
      <c r="U1308" s="17">
        <v>40930</v>
      </c>
      <c r="V1308" s="17">
        <v>41661</v>
      </c>
      <c r="W1308" s="17" t="s">
        <v>1798</v>
      </c>
      <c r="X1308" s="17" t="s">
        <v>1997</v>
      </c>
      <c r="Y1308" s="13">
        <f t="shared" ca="1" si="131"/>
        <v>50126</v>
      </c>
      <c r="Z1308" s="13">
        <f t="shared" ca="1" si="132"/>
        <v>5488</v>
      </c>
      <c r="AA1308" s="30" t="str">
        <f t="shared" si="128"/>
        <v>Retail</v>
      </c>
    </row>
    <row r="1309" spans="1:27" ht="14.4" x14ac:dyDescent="0.3">
      <c r="A1309" s="13">
        <v>6307</v>
      </c>
      <c r="B1309" s="13">
        <v>6307</v>
      </c>
      <c r="C1309" s="13" t="s">
        <v>387</v>
      </c>
      <c r="D1309" s="13" t="s">
        <v>2032</v>
      </c>
      <c r="E1309" s="13" t="str">
        <f t="shared" si="129"/>
        <v>Edan.nnedy@bnna.com</v>
      </c>
      <c r="F1309" s="13" t="s">
        <v>1669</v>
      </c>
      <c r="G1309" s="13" t="s">
        <v>1837</v>
      </c>
      <c r="H1309" s="13" t="s">
        <v>2039</v>
      </c>
      <c r="I1309" s="13" t="s">
        <v>1948</v>
      </c>
      <c r="J1309" s="13" t="s">
        <v>2033</v>
      </c>
      <c r="K1309" s="13" t="s">
        <v>1731</v>
      </c>
      <c r="L1309" s="13" t="s">
        <v>1810</v>
      </c>
      <c r="M1309" s="13" t="s">
        <v>1764</v>
      </c>
      <c r="N1309" s="13" t="s">
        <v>1787</v>
      </c>
      <c r="O1309" s="15" t="s">
        <v>1989</v>
      </c>
      <c r="P1309" s="13" t="s">
        <v>1790</v>
      </c>
      <c r="Q1309" s="12">
        <f t="shared" ca="1" si="133"/>
        <v>3</v>
      </c>
      <c r="R1309" s="13" t="s">
        <v>1785</v>
      </c>
      <c r="S1309" s="13" t="s">
        <v>1791</v>
      </c>
      <c r="T1309" s="17">
        <v>26324</v>
      </c>
      <c r="U1309" s="17">
        <v>40934</v>
      </c>
      <c r="V1309" s="17">
        <v>41665</v>
      </c>
      <c r="W1309" s="17" t="s">
        <v>1798</v>
      </c>
      <c r="X1309" s="17" t="s">
        <v>1994</v>
      </c>
      <c r="Y1309" s="13">
        <f t="shared" ca="1" si="131"/>
        <v>57514</v>
      </c>
      <c r="Z1309" s="13">
        <f t="shared" ca="1" si="132"/>
        <v>106</v>
      </c>
      <c r="AA1309" s="30" t="str">
        <f t="shared" si="128"/>
        <v>Retail</v>
      </c>
    </row>
    <row r="1310" spans="1:27" ht="14.4" x14ac:dyDescent="0.3">
      <c r="A1310" s="13">
        <v>6308</v>
      </c>
      <c r="B1310" s="13">
        <v>6308</v>
      </c>
      <c r="C1310" s="13" t="s">
        <v>1242</v>
      </c>
      <c r="D1310" s="13" t="s">
        <v>2032</v>
      </c>
      <c r="E1310" s="13" t="str">
        <f t="shared" si="129"/>
        <v>Amelia. Horton@bnna.com</v>
      </c>
      <c r="F1310" s="13" t="s">
        <v>1668</v>
      </c>
      <c r="G1310" s="13" t="s">
        <v>1837</v>
      </c>
      <c r="H1310" s="13" t="s">
        <v>2039</v>
      </c>
      <c r="I1310" s="13" t="s">
        <v>1948</v>
      </c>
      <c r="J1310" s="13" t="s">
        <v>2033</v>
      </c>
      <c r="K1310" s="13" t="s">
        <v>1731</v>
      </c>
      <c r="L1310" s="13" t="s">
        <v>1810</v>
      </c>
      <c r="M1310" s="13" t="s">
        <v>1764</v>
      </c>
      <c r="N1310" s="13" t="s">
        <v>1787</v>
      </c>
      <c r="O1310" s="15" t="s">
        <v>1989</v>
      </c>
      <c r="P1310" s="13" t="s">
        <v>1784</v>
      </c>
      <c r="Q1310" s="12">
        <f t="shared" ca="1" si="133"/>
        <v>1</v>
      </c>
      <c r="R1310" s="13" t="s">
        <v>1797</v>
      </c>
      <c r="S1310" s="13" t="s">
        <v>1792</v>
      </c>
      <c r="T1310" s="17">
        <v>23729</v>
      </c>
      <c r="U1310" s="17">
        <v>39800</v>
      </c>
      <c r="V1310" s="17">
        <v>41991</v>
      </c>
      <c r="W1310" s="17" t="s">
        <v>1798</v>
      </c>
      <c r="X1310" s="17" t="s">
        <v>1994</v>
      </c>
      <c r="Y1310" s="13">
        <f t="shared" ca="1" si="131"/>
        <v>40922</v>
      </c>
      <c r="Z1310" s="13">
        <f t="shared" ca="1" si="132"/>
        <v>1871</v>
      </c>
      <c r="AA1310" s="30" t="str">
        <f t="shared" si="128"/>
        <v>Retail</v>
      </c>
    </row>
    <row r="1311" spans="1:27" ht="14.4" x14ac:dyDescent="0.3">
      <c r="A1311" s="13">
        <v>6309</v>
      </c>
      <c r="B1311" s="13">
        <v>6309</v>
      </c>
      <c r="C1311" s="1" t="s">
        <v>1605</v>
      </c>
      <c r="D1311" s="13" t="s">
        <v>2032</v>
      </c>
      <c r="E1311" s="13" t="str">
        <f t="shared" si="129"/>
        <v>Maggie.Higgins@bnna.com</v>
      </c>
      <c r="F1311" s="13" t="s">
        <v>1668</v>
      </c>
      <c r="G1311" s="13" t="s">
        <v>1837</v>
      </c>
      <c r="H1311" s="13" t="s">
        <v>2039</v>
      </c>
      <c r="I1311" s="13" t="s">
        <v>1948</v>
      </c>
      <c r="J1311" s="13" t="s">
        <v>2033</v>
      </c>
      <c r="K1311" s="13" t="s">
        <v>1731</v>
      </c>
      <c r="L1311" s="13" t="s">
        <v>1810</v>
      </c>
      <c r="M1311" s="13" t="s">
        <v>1764</v>
      </c>
      <c r="N1311" s="13" t="s">
        <v>1787</v>
      </c>
      <c r="O1311" s="15" t="s">
        <v>1989</v>
      </c>
      <c r="P1311" s="15" t="s">
        <v>1790</v>
      </c>
      <c r="Q1311" s="12">
        <f t="shared" ca="1" si="133"/>
        <v>2</v>
      </c>
      <c r="R1311" s="13" t="s">
        <v>1797</v>
      </c>
      <c r="S1311" s="13" t="s">
        <v>1795</v>
      </c>
      <c r="T1311" s="17">
        <v>23782</v>
      </c>
      <c r="U1311" s="17">
        <v>32182</v>
      </c>
      <c r="V1311" s="17">
        <v>41679</v>
      </c>
      <c r="W1311" s="17" t="s">
        <v>1798</v>
      </c>
      <c r="X1311" s="17" t="s">
        <v>1994</v>
      </c>
      <c r="Y1311" s="13">
        <f t="shared" ca="1" si="131"/>
        <v>51824</v>
      </c>
      <c r="Z1311" s="13">
        <f t="shared" ca="1" si="132"/>
        <v>1404</v>
      </c>
      <c r="AA1311" s="30" t="str">
        <f t="shared" si="128"/>
        <v>Retail</v>
      </c>
    </row>
    <row r="1312" spans="1:27" ht="14.4" x14ac:dyDescent="0.3">
      <c r="A1312" s="13">
        <v>6310</v>
      </c>
      <c r="B1312" s="13">
        <v>6310</v>
      </c>
      <c r="C1312" s="1" t="s">
        <v>924</v>
      </c>
      <c r="D1312" s="13" t="s">
        <v>2032</v>
      </c>
      <c r="E1312" s="13" t="str">
        <f t="shared" si="129"/>
        <v>Daquan. Jordan@bnna.com</v>
      </c>
      <c r="F1312" s="13" t="s">
        <v>1667</v>
      </c>
      <c r="G1312" s="13" t="s">
        <v>1837</v>
      </c>
      <c r="H1312" s="13" t="s">
        <v>2039</v>
      </c>
      <c r="I1312" s="13" t="s">
        <v>1948</v>
      </c>
      <c r="J1312" s="13" t="s">
        <v>2033</v>
      </c>
      <c r="K1312" s="13" t="s">
        <v>1731</v>
      </c>
      <c r="L1312" s="13" t="s">
        <v>1810</v>
      </c>
      <c r="M1312" s="13" t="s">
        <v>1764</v>
      </c>
      <c r="N1312" s="13" t="s">
        <v>1787</v>
      </c>
      <c r="O1312" s="15" t="s">
        <v>1989</v>
      </c>
      <c r="P1312" s="15" t="s">
        <v>1790</v>
      </c>
      <c r="Q1312" s="12">
        <f t="shared" ca="1" si="133"/>
        <v>3</v>
      </c>
      <c r="R1312" s="13" t="s">
        <v>1797</v>
      </c>
      <c r="S1312" s="13" t="s">
        <v>1795</v>
      </c>
      <c r="T1312" s="17">
        <v>26516</v>
      </c>
      <c r="U1312" s="17">
        <v>36743</v>
      </c>
      <c r="V1312" s="17">
        <v>41856</v>
      </c>
      <c r="W1312" s="17" t="s">
        <v>1798</v>
      </c>
      <c r="X1312" s="17" t="s">
        <v>1991</v>
      </c>
      <c r="Y1312" s="13">
        <f t="shared" ca="1" si="131"/>
        <v>30110</v>
      </c>
      <c r="Z1312" s="13">
        <f t="shared" ca="1" si="132"/>
        <v>6703</v>
      </c>
      <c r="AA1312" s="30" t="str">
        <f t="shared" si="128"/>
        <v>Retail</v>
      </c>
    </row>
    <row r="1313" spans="1:27" ht="14.4" x14ac:dyDescent="0.3">
      <c r="A1313" s="13">
        <v>6311</v>
      </c>
      <c r="B1313" s="13">
        <v>6311</v>
      </c>
      <c r="C1313" s="13" t="s">
        <v>144</v>
      </c>
      <c r="D1313" s="13" t="s">
        <v>2032</v>
      </c>
      <c r="E1313" s="13" t="str">
        <f t="shared" si="129"/>
        <v>Alfred. Durand@bnna.com</v>
      </c>
      <c r="F1313" s="13" t="s">
        <v>1667</v>
      </c>
      <c r="G1313" s="13" t="s">
        <v>1837</v>
      </c>
      <c r="H1313" s="13" t="s">
        <v>2039</v>
      </c>
      <c r="I1313" s="13" t="s">
        <v>1948</v>
      </c>
      <c r="J1313" s="13" t="s">
        <v>2033</v>
      </c>
      <c r="K1313" s="13" t="s">
        <v>1731</v>
      </c>
      <c r="L1313" s="13" t="s">
        <v>1810</v>
      </c>
      <c r="M1313" s="13" t="s">
        <v>1764</v>
      </c>
      <c r="N1313" s="13" t="s">
        <v>1787</v>
      </c>
      <c r="O1313" s="15" t="s">
        <v>1989</v>
      </c>
      <c r="P1313" s="15" t="s">
        <v>1790</v>
      </c>
      <c r="Q1313" s="12">
        <f t="shared" ca="1" si="133"/>
        <v>1</v>
      </c>
      <c r="R1313" s="13" t="s">
        <v>1797</v>
      </c>
      <c r="S1313" s="13" t="s">
        <v>1793</v>
      </c>
      <c r="T1313" s="17">
        <v>22811</v>
      </c>
      <c r="U1313" s="17">
        <v>31577</v>
      </c>
      <c r="V1313" s="17">
        <v>41804</v>
      </c>
      <c r="W1313" s="17" t="s">
        <v>1798</v>
      </c>
      <c r="X1313" s="17" t="s">
        <v>1996</v>
      </c>
      <c r="Y1313" s="13">
        <f t="shared" ca="1" si="131"/>
        <v>52102</v>
      </c>
      <c r="Z1313" s="13">
        <f t="shared" ca="1" si="132"/>
        <v>2682</v>
      </c>
      <c r="AA1313" s="30" t="str">
        <f t="shared" si="128"/>
        <v>Retail</v>
      </c>
    </row>
    <row r="1314" spans="1:27" ht="14.4" x14ac:dyDescent="0.3">
      <c r="A1314" s="13">
        <v>6312</v>
      </c>
      <c r="B1314" s="13">
        <v>6312</v>
      </c>
      <c r="C1314" s="13" t="s">
        <v>309</v>
      </c>
      <c r="D1314" s="13" t="s">
        <v>2032</v>
      </c>
      <c r="E1314" s="13" t="str">
        <f t="shared" si="129"/>
        <v>Christiaan.aan Cabrera@bnna.com</v>
      </c>
      <c r="F1314" s="13" t="s">
        <v>1667</v>
      </c>
      <c r="G1314" s="13" t="s">
        <v>1837</v>
      </c>
      <c r="H1314" s="13" t="s">
        <v>2039</v>
      </c>
      <c r="I1314" s="13" t="s">
        <v>1947</v>
      </c>
      <c r="J1314" s="13" t="s">
        <v>2033</v>
      </c>
      <c r="K1314" s="13" t="s">
        <v>1731</v>
      </c>
      <c r="L1314" s="13" t="s">
        <v>1853</v>
      </c>
      <c r="M1314" s="13" t="s">
        <v>1852</v>
      </c>
      <c r="N1314" s="13" t="s">
        <v>1788</v>
      </c>
      <c r="O1314" s="15" t="s">
        <v>1798</v>
      </c>
      <c r="P1314" s="13" t="s">
        <v>1784</v>
      </c>
      <c r="Q1314" s="12">
        <f ca="1">RANDBETWEEN(4,7)</f>
        <v>4</v>
      </c>
      <c r="R1314" s="13" t="s">
        <v>1799</v>
      </c>
      <c r="S1314" s="13" t="s">
        <v>1796</v>
      </c>
      <c r="T1314" s="17">
        <v>31282</v>
      </c>
      <c r="U1314" s="17">
        <v>38587</v>
      </c>
      <c r="V1314" s="17">
        <v>41874</v>
      </c>
      <c r="W1314" s="17" t="s">
        <v>1798</v>
      </c>
      <c r="X1314" s="17" t="s">
        <v>1997</v>
      </c>
      <c r="Y1314" s="13">
        <f t="shared" ca="1" si="131"/>
        <v>55309</v>
      </c>
      <c r="Z1314" s="13">
        <f t="shared" ca="1" si="132"/>
        <v>8406</v>
      </c>
      <c r="AA1314" s="30" t="str">
        <f t="shared" si="128"/>
        <v>Retail</v>
      </c>
    </row>
    <row r="1315" spans="1:27" ht="14.4" x14ac:dyDescent="0.3">
      <c r="A1315" s="13">
        <v>6313</v>
      </c>
      <c r="B1315" s="13">
        <v>6313</v>
      </c>
      <c r="C1315" s="13" t="s">
        <v>681</v>
      </c>
      <c r="D1315" s="13" t="s">
        <v>2032</v>
      </c>
      <c r="E1315" s="13" t="str">
        <f t="shared" si="129"/>
        <v>Ron.kins@bnna.com</v>
      </c>
      <c r="F1315" s="13" t="s">
        <v>1667</v>
      </c>
      <c r="G1315" s="13" t="s">
        <v>1837</v>
      </c>
      <c r="H1315" s="13" t="s">
        <v>2039</v>
      </c>
      <c r="I1315" s="13" t="s">
        <v>1948</v>
      </c>
      <c r="J1315" s="13" t="s">
        <v>2033</v>
      </c>
      <c r="K1315" s="13" t="s">
        <v>1731</v>
      </c>
      <c r="L1315" s="13" t="s">
        <v>1853</v>
      </c>
      <c r="M1315" s="13" t="s">
        <v>1852</v>
      </c>
      <c r="N1315" s="13" t="s">
        <v>1787</v>
      </c>
      <c r="O1315" s="15" t="s">
        <v>1989</v>
      </c>
      <c r="P1315" s="13" t="s">
        <v>1790</v>
      </c>
      <c r="Q1315" s="12">
        <f t="shared" ref="Q1315:Q1321" ca="1" si="134">RANDBETWEEN(1,3)</f>
        <v>3</v>
      </c>
      <c r="R1315" s="13" t="s">
        <v>1797</v>
      </c>
      <c r="S1315" s="13" t="s">
        <v>1791</v>
      </c>
      <c r="T1315" s="17">
        <v>26233</v>
      </c>
      <c r="U1315" s="17">
        <v>41939</v>
      </c>
      <c r="V1315" s="17">
        <v>41939</v>
      </c>
      <c r="W1315" s="17" t="s">
        <v>1798</v>
      </c>
      <c r="X1315" s="17" t="s">
        <v>1997</v>
      </c>
      <c r="Y1315" s="13">
        <f t="shared" ca="1" si="131"/>
        <v>51834</v>
      </c>
      <c r="Z1315" s="13">
        <f t="shared" ca="1" si="132"/>
        <v>3786</v>
      </c>
      <c r="AA1315" s="30" t="str">
        <f t="shared" si="128"/>
        <v>Retail</v>
      </c>
    </row>
    <row r="1316" spans="1:27" ht="14.4" x14ac:dyDescent="0.3">
      <c r="A1316" s="13">
        <v>6314</v>
      </c>
      <c r="B1316" s="13">
        <v>6314</v>
      </c>
      <c r="C1316" s="1" t="s">
        <v>788</v>
      </c>
      <c r="D1316" s="13" t="s">
        <v>2032</v>
      </c>
      <c r="E1316" s="13" t="str">
        <f t="shared" si="129"/>
        <v>Reuben.n Hogan@bnna.com</v>
      </c>
      <c r="F1316" s="13" t="s">
        <v>1667</v>
      </c>
      <c r="G1316" s="13" t="s">
        <v>1837</v>
      </c>
      <c r="H1316" s="13" t="s">
        <v>2039</v>
      </c>
      <c r="I1316" s="13" t="s">
        <v>1948</v>
      </c>
      <c r="J1316" s="13" t="s">
        <v>2033</v>
      </c>
      <c r="K1316" s="13" t="s">
        <v>1731</v>
      </c>
      <c r="L1316" s="13" t="s">
        <v>1853</v>
      </c>
      <c r="M1316" s="13" t="s">
        <v>1852</v>
      </c>
      <c r="N1316" s="13" t="s">
        <v>1787</v>
      </c>
      <c r="O1316" s="15" t="s">
        <v>1989</v>
      </c>
      <c r="P1316" s="15" t="s">
        <v>1790</v>
      </c>
      <c r="Q1316" s="12">
        <f t="shared" ca="1" si="134"/>
        <v>1</v>
      </c>
      <c r="R1316" s="13" t="s">
        <v>1785</v>
      </c>
      <c r="S1316" s="13" t="s">
        <v>1795</v>
      </c>
      <c r="T1316" s="17">
        <v>26125</v>
      </c>
      <c r="U1316" s="17">
        <v>41831</v>
      </c>
      <c r="V1316" s="17">
        <v>41831</v>
      </c>
      <c r="W1316" s="17" t="s">
        <v>1798</v>
      </c>
      <c r="X1316" s="17" t="s">
        <v>1997</v>
      </c>
      <c r="Y1316" s="13">
        <f t="shared" ca="1" si="131"/>
        <v>54237</v>
      </c>
      <c r="Z1316" s="13">
        <f t="shared" ca="1" si="132"/>
        <v>512</v>
      </c>
      <c r="AA1316" s="30" t="str">
        <f t="shared" si="128"/>
        <v>Retail</v>
      </c>
    </row>
    <row r="1317" spans="1:27" ht="14.4" x14ac:dyDescent="0.3">
      <c r="A1317" s="13">
        <v>6315</v>
      </c>
      <c r="B1317" s="13">
        <v>6315</v>
      </c>
      <c r="C1317" s="1" t="s">
        <v>1611</v>
      </c>
      <c r="D1317" s="13" t="s">
        <v>2032</v>
      </c>
      <c r="E1317" s="13" t="str">
        <f t="shared" si="129"/>
        <v>Stacey.y Rocha@bnna.com</v>
      </c>
      <c r="F1317" s="13" t="s">
        <v>1668</v>
      </c>
      <c r="G1317" s="13" t="s">
        <v>1837</v>
      </c>
      <c r="H1317" s="13" t="s">
        <v>2039</v>
      </c>
      <c r="I1317" s="13" t="s">
        <v>1948</v>
      </c>
      <c r="J1317" s="13" t="s">
        <v>2033</v>
      </c>
      <c r="K1317" s="13" t="s">
        <v>1731</v>
      </c>
      <c r="L1317" s="13" t="s">
        <v>1853</v>
      </c>
      <c r="M1317" s="13" t="s">
        <v>1852</v>
      </c>
      <c r="N1317" s="13" t="s">
        <v>1787</v>
      </c>
      <c r="O1317" s="15" t="s">
        <v>1989</v>
      </c>
      <c r="P1317" s="13" t="s">
        <v>1790</v>
      </c>
      <c r="Q1317" s="12">
        <f t="shared" ca="1" si="134"/>
        <v>3</v>
      </c>
      <c r="R1317" s="13" t="s">
        <v>1800</v>
      </c>
      <c r="S1317" s="13" t="s">
        <v>1793</v>
      </c>
      <c r="T1317" s="17">
        <v>24251</v>
      </c>
      <c r="U1317" s="17">
        <v>38861</v>
      </c>
      <c r="V1317" s="17">
        <v>41783</v>
      </c>
      <c r="W1317" s="17" t="s">
        <v>1798</v>
      </c>
      <c r="X1317" s="17" t="s">
        <v>1994</v>
      </c>
      <c r="Y1317" s="13">
        <f t="shared" ca="1" si="131"/>
        <v>56362</v>
      </c>
      <c r="Z1317" s="13">
        <f t="shared" ca="1" si="132"/>
        <v>9365</v>
      </c>
      <c r="AA1317" s="30" t="str">
        <f t="shared" si="128"/>
        <v>Retail</v>
      </c>
    </row>
    <row r="1318" spans="1:27" ht="14.4" x14ac:dyDescent="0.3">
      <c r="A1318" s="13">
        <v>6316</v>
      </c>
      <c r="B1318" s="13">
        <v>6316</v>
      </c>
      <c r="C1318" s="13" t="s">
        <v>378</v>
      </c>
      <c r="D1318" s="13" t="s">
        <v>2032</v>
      </c>
      <c r="E1318" s="13" t="str">
        <f t="shared" si="129"/>
        <v>Donald.ld Chow@bnna.com</v>
      </c>
      <c r="F1318" s="13" t="s">
        <v>1667</v>
      </c>
      <c r="G1318" s="13" t="s">
        <v>1837</v>
      </c>
      <c r="H1318" s="13" t="s">
        <v>2039</v>
      </c>
      <c r="I1318" s="13" t="s">
        <v>1948</v>
      </c>
      <c r="J1318" s="13" t="s">
        <v>2033</v>
      </c>
      <c r="K1318" s="13" t="s">
        <v>1731</v>
      </c>
      <c r="L1318" s="13" t="s">
        <v>1853</v>
      </c>
      <c r="M1318" s="13" t="s">
        <v>1852</v>
      </c>
      <c r="N1318" s="13" t="s">
        <v>1787</v>
      </c>
      <c r="O1318" s="15" t="s">
        <v>1989</v>
      </c>
      <c r="P1318" s="15" t="s">
        <v>1790</v>
      </c>
      <c r="Q1318" s="12">
        <f t="shared" ca="1" si="134"/>
        <v>3</v>
      </c>
      <c r="R1318" s="13" t="s">
        <v>1785</v>
      </c>
      <c r="S1318" s="13" t="s">
        <v>1795</v>
      </c>
      <c r="T1318" s="17">
        <v>30704</v>
      </c>
      <c r="U1318" s="17">
        <v>41662</v>
      </c>
      <c r="V1318" s="17">
        <v>41662</v>
      </c>
      <c r="W1318" s="17" t="s">
        <v>1798</v>
      </c>
      <c r="X1318" s="17" t="s">
        <v>1994</v>
      </c>
      <c r="Y1318" s="13">
        <f t="shared" ca="1" si="131"/>
        <v>54820</v>
      </c>
      <c r="Z1318" s="13">
        <f t="shared" ca="1" si="132"/>
        <v>4000</v>
      </c>
      <c r="AA1318" s="30" t="str">
        <f t="shared" si="128"/>
        <v>Retail</v>
      </c>
    </row>
    <row r="1319" spans="1:27" ht="14.4" x14ac:dyDescent="0.3">
      <c r="A1319" s="13">
        <v>6317</v>
      </c>
      <c r="B1319" s="13">
        <v>6317</v>
      </c>
      <c r="C1319" s="1" t="s">
        <v>777</v>
      </c>
      <c r="D1319" s="13" t="s">
        <v>2032</v>
      </c>
      <c r="E1319" s="13" t="str">
        <f t="shared" si="129"/>
        <v>Warren. Fuller@bnna.com</v>
      </c>
      <c r="F1319" s="13" t="s">
        <v>1667</v>
      </c>
      <c r="G1319" s="13" t="s">
        <v>1837</v>
      </c>
      <c r="H1319" s="13" t="s">
        <v>2039</v>
      </c>
      <c r="I1319" s="13" t="s">
        <v>1948</v>
      </c>
      <c r="J1319" s="13" t="s">
        <v>2033</v>
      </c>
      <c r="K1319" s="13" t="s">
        <v>1731</v>
      </c>
      <c r="L1319" s="13" t="s">
        <v>1853</v>
      </c>
      <c r="M1319" s="13" t="s">
        <v>1852</v>
      </c>
      <c r="N1319" s="13" t="s">
        <v>1787</v>
      </c>
      <c r="O1319" s="15" t="s">
        <v>1989</v>
      </c>
      <c r="P1319" s="13" t="s">
        <v>1790</v>
      </c>
      <c r="Q1319" s="12">
        <f t="shared" ca="1" si="134"/>
        <v>2</v>
      </c>
      <c r="R1319" s="13" t="s">
        <v>1797</v>
      </c>
      <c r="S1319" s="13" t="s">
        <v>1793</v>
      </c>
      <c r="T1319" s="17">
        <v>29374</v>
      </c>
      <c r="U1319" s="17">
        <v>41062</v>
      </c>
      <c r="V1319" s="17">
        <v>41792</v>
      </c>
      <c r="W1319" s="17" t="s">
        <v>1798</v>
      </c>
      <c r="X1319" s="17" t="s">
        <v>1994</v>
      </c>
      <c r="Y1319" s="13">
        <f t="shared" ca="1" si="131"/>
        <v>45882</v>
      </c>
      <c r="Z1319" s="13">
        <f t="shared" ca="1" si="132"/>
        <v>3342</v>
      </c>
      <c r="AA1319" s="30" t="str">
        <f t="shared" si="128"/>
        <v>Retail</v>
      </c>
    </row>
    <row r="1320" spans="1:27" ht="14.4" x14ac:dyDescent="0.3">
      <c r="A1320" s="13">
        <v>6318</v>
      </c>
      <c r="B1320" s="13">
        <v>6318</v>
      </c>
      <c r="C1320" s="13" t="s">
        <v>306</v>
      </c>
      <c r="D1320" s="13" t="s">
        <v>2032</v>
      </c>
      <c r="E1320" s="13" t="str">
        <f t="shared" si="129"/>
        <v>Isaiah.Farrell@bnna.com</v>
      </c>
      <c r="F1320" s="13" t="s">
        <v>1667</v>
      </c>
      <c r="G1320" s="13" t="s">
        <v>1837</v>
      </c>
      <c r="H1320" s="13" t="s">
        <v>2039</v>
      </c>
      <c r="I1320" s="13" t="s">
        <v>1948</v>
      </c>
      <c r="J1320" s="13" t="s">
        <v>2033</v>
      </c>
      <c r="K1320" s="20" t="s">
        <v>1731</v>
      </c>
      <c r="L1320" s="13" t="s">
        <v>1853</v>
      </c>
      <c r="M1320" s="20" t="s">
        <v>1852</v>
      </c>
      <c r="N1320" s="13" t="s">
        <v>1787</v>
      </c>
      <c r="O1320" s="15" t="s">
        <v>1989</v>
      </c>
      <c r="P1320" s="13" t="s">
        <v>1784</v>
      </c>
      <c r="Q1320" s="12">
        <f t="shared" ca="1" si="134"/>
        <v>3</v>
      </c>
      <c r="R1320" s="13" t="s">
        <v>1797</v>
      </c>
      <c r="S1320" s="13" t="s">
        <v>1795</v>
      </c>
      <c r="T1320" s="17">
        <v>22764</v>
      </c>
      <c r="U1320" s="17">
        <v>37739</v>
      </c>
      <c r="V1320" s="17">
        <v>41757</v>
      </c>
      <c r="W1320" s="17" t="s">
        <v>1798</v>
      </c>
      <c r="X1320" s="17" t="s">
        <v>1991</v>
      </c>
      <c r="Y1320" s="13">
        <f t="shared" ca="1" si="131"/>
        <v>33944</v>
      </c>
      <c r="Z1320" s="13">
        <f t="shared" ca="1" si="132"/>
        <v>5522</v>
      </c>
      <c r="AA1320" s="30" t="str">
        <f t="shared" si="128"/>
        <v>Retail</v>
      </c>
    </row>
    <row r="1321" spans="1:27" ht="14.4" x14ac:dyDescent="0.3">
      <c r="A1321" s="13">
        <v>6319</v>
      </c>
      <c r="B1321" s="13">
        <v>6319</v>
      </c>
      <c r="C1321" s="13" t="s">
        <v>80</v>
      </c>
      <c r="D1321" s="13" t="s">
        <v>2032</v>
      </c>
      <c r="E1321" s="13" t="str">
        <f t="shared" si="129"/>
        <v>Authur.Griffin@bnna.com</v>
      </c>
      <c r="F1321" s="13" t="s">
        <v>1667</v>
      </c>
      <c r="G1321" s="13" t="s">
        <v>1837</v>
      </c>
      <c r="H1321" s="13" t="s">
        <v>2039</v>
      </c>
      <c r="I1321" s="13" t="s">
        <v>1948</v>
      </c>
      <c r="J1321" s="13" t="s">
        <v>2033</v>
      </c>
      <c r="K1321" s="20" t="s">
        <v>1731</v>
      </c>
      <c r="L1321" s="20" t="s">
        <v>1853</v>
      </c>
      <c r="M1321" s="20" t="s">
        <v>1852</v>
      </c>
      <c r="N1321" s="13" t="s">
        <v>1787</v>
      </c>
      <c r="O1321" s="15" t="s">
        <v>1989</v>
      </c>
      <c r="P1321" s="13" t="s">
        <v>1790</v>
      </c>
      <c r="Q1321" s="12">
        <f t="shared" ca="1" si="134"/>
        <v>3</v>
      </c>
      <c r="R1321" s="13" t="s">
        <v>1785</v>
      </c>
      <c r="S1321" s="13" t="s">
        <v>1791</v>
      </c>
      <c r="T1321" s="17">
        <v>31520</v>
      </c>
      <c r="U1321" s="17">
        <v>39556</v>
      </c>
      <c r="V1321" s="17">
        <v>41747</v>
      </c>
      <c r="W1321" s="17" t="s">
        <v>1798</v>
      </c>
      <c r="X1321" s="17" t="s">
        <v>1996</v>
      </c>
      <c r="Y1321" s="13">
        <f t="shared" ca="1" si="131"/>
        <v>59368</v>
      </c>
      <c r="Z1321" s="13">
        <f t="shared" ca="1" si="132"/>
        <v>9835</v>
      </c>
      <c r="AA1321" s="30" t="str">
        <f t="shared" si="128"/>
        <v>Retail</v>
      </c>
    </row>
    <row r="1322" spans="1:27" ht="14.4" x14ac:dyDescent="0.3">
      <c r="A1322" s="13">
        <v>6320</v>
      </c>
      <c r="B1322" s="13">
        <v>6320</v>
      </c>
      <c r="C1322" s="1" t="s">
        <v>1462</v>
      </c>
      <c r="D1322" s="13" t="s">
        <v>2032</v>
      </c>
      <c r="E1322" s="13" t="str">
        <f t="shared" si="129"/>
        <v>Gillian.ian Neal@bnna.com</v>
      </c>
      <c r="F1322" s="13" t="s">
        <v>1668</v>
      </c>
      <c r="G1322" s="13" t="s">
        <v>1837</v>
      </c>
      <c r="H1322" s="13" t="s">
        <v>2039</v>
      </c>
      <c r="I1322" s="13" t="s">
        <v>1947</v>
      </c>
      <c r="J1322" s="13" t="s">
        <v>2033</v>
      </c>
      <c r="K1322" s="20" t="s">
        <v>1731</v>
      </c>
      <c r="L1322" s="20" t="s">
        <v>1854</v>
      </c>
      <c r="M1322" s="20" t="s">
        <v>1855</v>
      </c>
      <c r="N1322" s="13" t="s">
        <v>1788</v>
      </c>
      <c r="O1322" s="15" t="s">
        <v>1798</v>
      </c>
      <c r="P1322" s="13" t="s">
        <v>1784</v>
      </c>
      <c r="Q1322" s="12">
        <f ca="1">RANDBETWEEN(4,7)</f>
        <v>5</v>
      </c>
      <c r="R1322" s="13" t="s">
        <v>1797</v>
      </c>
      <c r="S1322" s="13" t="s">
        <v>1795</v>
      </c>
      <c r="T1322" s="17">
        <v>24231</v>
      </c>
      <c r="U1322" s="17">
        <v>39937</v>
      </c>
      <c r="V1322" s="17">
        <v>41763</v>
      </c>
      <c r="W1322" s="17" t="s">
        <v>1798</v>
      </c>
      <c r="X1322" s="17" t="s">
        <v>1997</v>
      </c>
      <c r="Y1322" s="13">
        <f t="shared" ca="1" si="131"/>
        <v>34813</v>
      </c>
      <c r="Z1322" s="13">
        <f t="shared" ca="1" si="132"/>
        <v>443</v>
      </c>
      <c r="AA1322" s="30" t="str">
        <f t="shared" si="128"/>
        <v>Retail</v>
      </c>
    </row>
    <row r="1323" spans="1:27" ht="14.4" x14ac:dyDescent="0.3">
      <c r="A1323" s="13">
        <v>6321</v>
      </c>
      <c r="B1323" s="13">
        <v>6321</v>
      </c>
      <c r="C1323" s="1" t="s">
        <v>1606</v>
      </c>
      <c r="D1323" s="13" t="s">
        <v>2032</v>
      </c>
      <c r="E1323" s="13" t="str">
        <f t="shared" si="129"/>
        <v>Nerea.oodwin@bnna.com</v>
      </c>
      <c r="F1323" s="13" t="s">
        <v>1668</v>
      </c>
      <c r="G1323" s="13" t="s">
        <v>1837</v>
      </c>
      <c r="H1323" s="13" t="s">
        <v>2039</v>
      </c>
      <c r="I1323" s="13" t="s">
        <v>1948</v>
      </c>
      <c r="J1323" s="13" t="s">
        <v>2033</v>
      </c>
      <c r="K1323" s="13" t="s">
        <v>1731</v>
      </c>
      <c r="L1323" s="20" t="s">
        <v>1854</v>
      </c>
      <c r="M1323" s="13" t="s">
        <v>1855</v>
      </c>
      <c r="N1323" s="13" t="s">
        <v>1787</v>
      </c>
      <c r="O1323" s="15" t="s">
        <v>1989</v>
      </c>
      <c r="P1323" s="13" t="s">
        <v>1790</v>
      </c>
      <c r="Q1323" s="12">
        <f t="shared" ref="Q1323:Q1331" ca="1" si="135">RANDBETWEEN(1,3)</f>
        <v>3</v>
      </c>
      <c r="R1323" s="13" t="s">
        <v>1797</v>
      </c>
      <c r="S1323" s="13" t="s">
        <v>1795</v>
      </c>
      <c r="T1323" s="17">
        <v>26644</v>
      </c>
      <c r="U1323" s="17">
        <v>41619</v>
      </c>
      <c r="V1323" s="17">
        <v>41984</v>
      </c>
      <c r="W1323" s="17" t="s">
        <v>1798</v>
      </c>
      <c r="X1323" s="17" t="s">
        <v>1997</v>
      </c>
      <c r="Y1323" s="13">
        <f t="shared" ca="1" si="131"/>
        <v>47240</v>
      </c>
      <c r="Z1323" s="13">
        <f t="shared" ca="1" si="132"/>
        <v>7418</v>
      </c>
      <c r="AA1323" s="30" t="str">
        <f t="shared" si="128"/>
        <v>Retail</v>
      </c>
    </row>
    <row r="1324" spans="1:27" ht="14.4" x14ac:dyDescent="0.3">
      <c r="A1324" s="13">
        <v>6322</v>
      </c>
      <c r="B1324" s="13">
        <v>6322</v>
      </c>
      <c r="C1324" s="1" t="s">
        <v>1551</v>
      </c>
      <c r="D1324" s="13" t="s">
        <v>2032</v>
      </c>
      <c r="E1324" s="13" t="str">
        <f t="shared" si="129"/>
        <v>Brendan.an Ochoa@bnna.com</v>
      </c>
      <c r="F1324" s="13" t="s">
        <v>1667</v>
      </c>
      <c r="G1324" s="13" t="s">
        <v>1837</v>
      </c>
      <c r="H1324" s="13" t="s">
        <v>2039</v>
      </c>
      <c r="I1324" s="13" t="s">
        <v>1948</v>
      </c>
      <c r="J1324" s="13" t="s">
        <v>2033</v>
      </c>
      <c r="K1324" s="13" t="s">
        <v>1731</v>
      </c>
      <c r="L1324" s="13" t="s">
        <v>1854</v>
      </c>
      <c r="M1324" s="13" t="s">
        <v>1855</v>
      </c>
      <c r="N1324" s="13" t="s">
        <v>1787</v>
      </c>
      <c r="O1324" s="15" t="s">
        <v>1989</v>
      </c>
      <c r="P1324" s="13" t="s">
        <v>1784</v>
      </c>
      <c r="Q1324" s="12">
        <f t="shared" ca="1" si="135"/>
        <v>3</v>
      </c>
      <c r="R1324" s="13" t="s">
        <v>1797</v>
      </c>
      <c r="S1324" s="13" t="s">
        <v>1791</v>
      </c>
      <c r="T1324" s="17">
        <v>26383</v>
      </c>
      <c r="U1324" s="17">
        <v>40993</v>
      </c>
      <c r="V1324" s="17">
        <v>41723</v>
      </c>
      <c r="W1324" s="17" t="s">
        <v>1798</v>
      </c>
      <c r="X1324" s="17" t="s">
        <v>1997</v>
      </c>
      <c r="Y1324" s="13">
        <f t="shared" ca="1" si="131"/>
        <v>41437</v>
      </c>
      <c r="Z1324" s="13">
        <f t="shared" ca="1" si="132"/>
        <v>1704</v>
      </c>
      <c r="AA1324" s="30" t="str">
        <f t="shared" si="128"/>
        <v>Retail</v>
      </c>
    </row>
    <row r="1325" spans="1:27" ht="14.4" x14ac:dyDescent="0.3">
      <c r="A1325" s="13">
        <v>6323</v>
      </c>
      <c r="B1325" s="13">
        <v>6323</v>
      </c>
      <c r="C1325" s="13" t="s">
        <v>86</v>
      </c>
      <c r="D1325" s="13" t="s">
        <v>2032</v>
      </c>
      <c r="E1325" s="13" t="str">
        <f t="shared" si="129"/>
        <v>Alex.iting@bnna.com</v>
      </c>
      <c r="F1325" s="13" t="s">
        <v>1667</v>
      </c>
      <c r="G1325" s="13" t="s">
        <v>1837</v>
      </c>
      <c r="H1325" s="13" t="s">
        <v>2039</v>
      </c>
      <c r="I1325" s="13" t="s">
        <v>1948</v>
      </c>
      <c r="J1325" s="13" t="s">
        <v>2033</v>
      </c>
      <c r="K1325" s="13" t="s">
        <v>1731</v>
      </c>
      <c r="L1325" s="20" t="s">
        <v>1854</v>
      </c>
      <c r="M1325" s="13" t="s">
        <v>1855</v>
      </c>
      <c r="N1325" s="13" t="s">
        <v>1787</v>
      </c>
      <c r="O1325" s="15" t="s">
        <v>1989</v>
      </c>
      <c r="P1325" s="13" t="s">
        <v>1790</v>
      </c>
      <c r="Q1325" s="12">
        <f t="shared" ca="1" si="135"/>
        <v>3</v>
      </c>
      <c r="R1325" s="13" t="s">
        <v>1797</v>
      </c>
      <c r="S1325" s="13" t="s">
        <v>1793</v>
      </c>
      <c r="T1325" s="17">
        <v>26614</v>
      </c>
      <c r="U1325" s="17">
        <v>37936</v>
      </c>
      <c r="V1325" s="17">
        <v>41954</v>
      </c>
      <c r="W1325" s="17" t="s">
        <v>1989</v>
      </c>
      <c r="X1325" s="17" t="s">
        <v>1994</v>
      </c>
      <c r="Y1325" s="13">
        <f t="shared" ca="1" si="131"/>
        <v>48085</v>
      </c>
      <c r="Z1325" s="13">
        <f t="shared" ca="1" si="132"/>
        <v>8377</v>
      </c>
      <c r="AA1325" s="30" t="str">
        <f t="shared" si="128"/>
        <v>Retail</v>
      </c>
    </row>
    <row r="1326" spans="1:27" ht="14.4" x14ac:dyDescent="0.3">
      <c r="A1326" s="13">
        <v>6324</v>
      </c>
      <c r="B1326" s="13">
        <v>6324</v>
      </c>
      <c r="C1326" s="13" t="s">
        <v>381</v>
      </c>
      <c r="D1326" s="13" t="s">
        <v>2032</v>
      </c>
      <c r="E1326" s="13" t="str">
        <f t="shared" si="129"/>
        <v>Donald.ld Ward@bnna.com</v>
      </c>
      <c r="F1326" s="13" t="s">
        <v>1667</v>
      </c>
      <c r="G1326" s="13" t="s">
        <v>1837</v>
      </c>
      <c r="H1326" s="13" t="s">
        <v>2039</v>
      </c>
      <c r="I1326" s="13" t="s">
        <v>1948</v>
      </c>
      <c r="J1326" s="13" t="s">
        <v>2033</v>
      </c>
      <c r="K1326" s="13" t="s">
        <v>1731</v>
      </c>
      <c r="L1326" s="13" t="s">
        <v>1854</v>
      </c>
      <c r="M1326" s="13" t="s">
        <v>1855</v>
      </c>
      <c r="N1326" s="13" t="s">
        <v>1787</v>
      </c>
      <c r="O1326" s="15" t="s">
        <v>1989</v>
      </c>
      <c r="P1326" s="15" t="s">
        <v>1790</v>
      </c>
      <c r="Q1326" s="12">
        <f t="shared" ca="1" si="135"/>
        <v>2</v>
      </c>
      <c r="R1326" s="13" t="s">
        <v>1799</v>
      </c>
      <c r="S1326" s="13" t="s">
        <v>1795</v>
      </c>
      <c r="T1326" s="17">
        <v>31136</v>
      </c>
      <c r="U1326" s="17">
        <v>41728</v>
      </c>
      <c r="V1326" s="17">
        <v>41728</v>
      </c>
      <c r="W1326" s="17" t="s">
        <v>1798</v>
      </c>
      <c r="X1326" s="17" t="s">
        <v>1994</v>
      </c>
      <c r="Y1326" s="13">
        <f t="shared" ca="1" si="131"/>
        <v>51919</v>
      </c>
      <c r="Z1326" s="13">
        <f t="shared" ca="1" si="132"/>
        <v>648</v>
      </c>
      <c r="AA1326" s="30" t="str">
        <f t="shared" si="128"/>
        <v>Retail</v>
      </c>
    </row>
    <row r="1327" spans="1:27" ht="14.4" x14ac:dyDescent="0.3">
      <c r="A1327" s="13">
        <v>6325</v>
      </c>
      <c r="B1327" s="13">
        <v>6325</v>
      </c>
      <c r="C1327" s="1" t="s">
        <v>1520</v>
      </c>
      <c r="D1327" s="13" t="s">
        <v>2032</v>
      </c>
      <c r="E1327" s="13" t="str">
        <f t="shared" si="129"/>
        <v>Barry.asquez@bnna.com</v>
      </c>
      <c r="F1327" s="13" t="s">
        <v>1667</v>
      </c>
      <c r="G1327" s="13" t="s">
        <v>1837</v>
      </c>
      <c r="H1327" s="13" t="s">
        <v>2039</v>
      </c>
      <c r="I1327" s="13" t="s">
        <v>1948</v>
      </c>
      <c r="J1327" s="13" t="s">
        <v>2033</v>
      </c>
      <c r="K1327" s="20" t="s">
        <v>1731</v>
      </c>
      <c r="L1327" s="13" t="s">
        <v>1854</v>
      </c>
      <c r="M1327" s="20" t="s">
        <v>1855</v>
      </c>
      <c r="N1327" s="13" t="s">
        <v>1787</v>
      </c>
      <c r="O1327" s="15" t="s">
        <v>1989</v>
      </c>
      <c r="P1327" s="15" t="s">
        <v>1790</v>
      </c>
      <c r="Q1327" s="12">
        <f t="shared" ca="1" si="135"/>
        <v>1</v>
      </c>
      <c r="R1327" s="13" t="s">
        <v>1797</v>
      </c>
      <c r="S1327" s="13" t="s">
        <v>1796</v>
      </c>
      <c r="T1327" s="17">
        <v>24501</v>
      </c>
      <c r="U1327" s="17">
        <v>40937</v>
      </c>
      <c r="V1327" s="17">
        <v>41668</v>
      </c>
      <c r="W1327" s="17" t="s">
        <v>1798</v>
      </c>
      <c r="X1327" s="17" t="s">
        <v>1991</v>
      </c>
      <c r="Y1327" s="13">
        <f t="shared" ca="1" si="131"/>
        <v>31705</v>
      </c>
      <c r="Z1327" s="13">
        <f t="shared" ca="1" si="132"/>
        <v>4261</v>
      </c>
      <c r="AA1327" s="30" t="str">
        <f t="shared" si="128"/>
        <v>Retail</v>
      </c>
    </row>
    <row r="1328" spans="1:27" ht="14.4" x14ac:dyDescent="0.3">
      <c r="A1328" s="13">
        <v>6326</v>
      </c>
      <c r="B1328" s="13">
        <v>6326</v>
      </c>
      <c r="C1328" s="1" t="s">
        <v>1557</v>
      </c>
      <c r="D1328" s="13" t="s">
        <v>2032</v>
      </c>
      <c r="E1328" s="13" t="str">
        <f t="shared" si="129"/>
        <v>Rashad.d Gibbs@bnna.com</v>
      </c>
      <c r="F1328" s="13" t="s">
        <v>1667</v>
      </c>
      <c r="G1328" s="13" t="s">
        <v>1837</v>
      </c>
      <c r="H1328" s="13" t="s">
        <v>2039</v>
      </c>
      <c r="I1328" s="13" t="s">
        <v>1948</v>
      </c>
      <c r="J1328" s="13" t="s">
        <v>2033</v>
      </c>
      <c r="K1328" s="13" t="s">
        <v>1731</v>
      </c>
      <c r="L1328" s="13" t="s">
        <v>1854</v>
      </c>
      <c r="M1328" s="13" t="s">
        <v>1855</v>
      </c>
      <c r="N1328" s="13" t="s">
        <v>1787</v>
      </c>
      <c r="O1328" s="15" t="s">
        <v>1989</v>
      </c>
      <c r="P1328" s="13" t="s">
        <v>1790</v>
      </c>
      <c r="Q1328" s="12">
        <f t="shared" ca="1" si="135"/>
        <v>2</v>
      </c>
      <c r="R1328" s="13" t="s">
        <v>1785</v>
      </c>
      <c r="S1328" s="13" t="s">
        <v>1795</v>
      </c>
      <c r="T1328" s="17">
        <v>28888</v>
      </c>
      <c r="U1328" s="17">
        <v>36558</v>
      </c>
      <c r="V1328" s="17">
        <v>41672</v>
      </c>
      <c r="W1328" s="17" t="s">
        <v>1798</v>
      </c>
      <c r="X1328" s="17" t="s">
        <v>1991</v>
      </c>
      <c r="Y1328" s="13">
        <f t="shared" ca="1" si="131"/>
        <v>38944</v>
      </c>
      <c r="Z1328" s="13">
        <f t="shared" ca="1" si="132"/>
        <v>762</v>
      </c>
      <c r="AA1328" s="30" t="str">
        <f t="shared" si="128"/>
        <v>Retail</v>
      </c>
    </row>
    <row r="1329" spans="1:27" ht="14.4" x14ac:dyDescent="0.3">
      <c r="A1329" s="13">
        <v>6327</v>
      </c>
      <c r="B1329" s="13">
        <v>6327</v>
      </c>
      <c r="C1329" s="13" t="s">
        <v>107</v>
      </c>
      <c r="D1329" s="13" t="s">
        <v>2032</v>
      </c>
      <c r="E1329" s="13" t="str">
        <f t="shared" si="129"/>
        <v>Aert.Meyer@bnna.com</v>
      </c>
      <c r="F1329" s="13" t="s">
        <v>1667</v>
      </c>
      <c r="G1329" s="13" t="s">
        <v>1837</v>
      </c>
      <c r="H1329" s="13" t="s">
        <v>2039</v>
      </c>
      <c r="I1329" s="13" t="s">
        <v>1948</v>
      </c>
      <c r="J1329" s="13" t="s">
        <v>2033</v>
      </c>
      <c r="K1329" s="13" t="s">
        <v>1731</v>
      </c>
      <c r="L1329" s="13" t="s">
        <v>1854</v>
      </c>
      <c r="M1329" s="13" t="s">
        <v>1855</v>
      </c>
      <c r="N1329" s="13" t="s">
        <v>1787</v>
      </c>
      <c r="O1329" s="15" t="s">
        <v>1989</v>
      </c>
      <c r="P1329" s="13" t="s">
        <v>1790</v>
      </c>
      <c r="Q1329" s="12">
        <f t="shared" ca="1" si="135"/>
        <v>1</v>
      </c>
      <c r="R1329" s="13" t="s">
        <v>1800</v>
      </c>
      <c r="S1329" s="13" t="s">
        <v>1794</v>
      </c>
      <c r="T1329" s="17">
        <v>20664</v>
      </c>
      <c r="U1329" s="17">
        <v>32717</v>
      </c>
      <c r="V1329" s="17">
        <v>41848</v>
      </c>
      <c r="W1329" s="17" t="s">
        <v>1798</v>
      </c>
      <c r="X1329" s="17" t="s">
        <v>1991</v>
      </c>
      <c r="Y1329" s="13">
        <f t="shared" ca="1" si="131"/>
        <v>43932</v>
      </c>
      <c r="Z1329" s="13">
        <f t="shared" ca="1" si="132"/>
        <v>6459</v>
      </c>
      <c r="AA1329" s="30" t="str">
        <f t="shared" si="128"/>
        <v>Retail</v>
      </c>
    </row>
    <row r="1330" spans="1:27" ht="14.4" x14ac:dyDescent="0.3">
      <c r="A1330" s="13">
        <v>6328</v>
      </c>
      <c r="B1330" s="13">
        <v>6328</v>
      </c>
      <c r="C1330" s="13" t="s">
        <v>330</v>
      </c>
      <c r="D1330" s="13" t="s">
        <v>2032</v>
      </c>
      <c r="E1330" s="13" t="str">
        <f t="shared" si="129"/>
        <v>Claudia.a Gianni@bnna.com</v>
      </c>
      <c r="F1330" s="13" t="s">
        <v>1668</v>
      </c>
      <c r="G1330" s="20" t="s">
        <v>1837</v>
      </c>
      <c r="H1330" s="20" t="s">
        <v>2039</v>
      </c>
      <c r="I1330" s="13" t="s">
        <v>1948</v>
      </c>
      <c r="J1330" s="13" t="s">
        <v>2033</v>
      </c>
      <c r="K1330" s="13" t="s">
        <v>1731</v>
      </c>
      <c r="L1330" s="13" t="s">
        <v>1854</v>
      </c>
      <c r="M1330" s="13" t="s">
        <v>1855</v>
      </c>
      <c r="N1330" s="13" t="s">
        <v>1787</v>
      </c>
      <c r="O1330" s="15" t="s">
        <v>1989</v>
      </c>
      <c r="P1330" s="15" t="s">
        <v>1790</v>
      </c>
      <c r="Q1330" s="12">
        <f t="shared" ca="1" si="135"/>
        <v>2</v>
      </c>
      <c r="R1330" s="13" t="s">
        <v>1797</v>
      </c>
      <c r="S1330" s="13" t="s">
        <v>1793</v>
      </c>
      <c r="T1330" s="17">
        <v>21415</v>
      </c>
      <c r="U1330" s="17">
        <v>30181</v>
      </c>
      <c r="V1330" s="17">
        <v>41869</v>
      </c>
      <c r="W1330" s="17" t="s">
        <v>1798</v>
      </c>
      <c r="X1330" s="17" t="s">
        <v>1994</v>
      </c>
      <c r="Y1330" s="13">
        <f t="shared" ca="1" si="131"/>
        <v>30868</v>
      </c>
      <c r="Z1330" s="13">
        <f t="shared" ca="1" si="132"/>
        <v>3943</v>
      </c>
      <c r="AA1330" s="30" t="str">
        <f t="shared" si="128"/>
        <v>Retail</v>
      </c>
    </row>
    <row r="1331" spans="1:27" ht="14.4" x14ac:dyDescent="0.3">
      <c r="A1331" s="13">
        <v>6329</v>
      </c>
      <c r="B1331" s="13">
        <v>6329</v>
      </c>
      <c r="C1331" s="1" t="s">
        <v>1537</v>
      </c>
      <c r="D1331" s="13" t="s">
        <v>2032</v>
      </c>
      <c r="E1331" s="13" t="str">
        <f t="shared" si="129"/>
        <v>Myles.gomery@bnna.com</v>
      </c>
      <c r="F1331" s="13" t="s">
        <v>1667</v>
      </c>
      <c r="G1331" s="13" t="s">
        <v>1837</v>
      </c>
      <c r="H1331" s="13" t="s">
        <v>2039</v>
      </c>
      <c r="I1331" s="13" t="s">
        <v>1948</v>
      </c>
      <c r="J1331" s="13" t="s">
        <v>2033</v>
      </c>
      <c r="K1331" s="20" t="s">
        <v>1731</v>
      </c>
      <c r="L1331" s="20" t="s">
        <v>1854</v>
      </c>
      <c r="M1331" s="20" t="s">
        <v>1855</v>
      </c>
      <c r="N1331" s="13" t="s">
        <v>1787</v>
      </c>
      <c r="O1331" s="15" t="s">
        <v>1989</v>
      </c>
      <c r="P1331" s="13" t="s">
        <v>1790</v>
      </c>
      <c r="Q1331" s="12">
        <f t="shared" ca="1" si="135"/>
        <v>3</v>
      </c>
      <c r="R1331" s="13" t="s">
        <v>1797</v>
      </c>
      <c r="S1331" s="13" t="s">
        <v>1792</v>
      </c>
      <c r="T1331" s="17">
        <v>25931</v>
      </c>
      <c r="U1331" s="17">
        <v>32871</v>
      </c>
      <c r="V1331" s="17">
        <v>42002</v>
      </c>
      <c r="W1331" s="17" t="s">
        <v>1798</v>
      </c>
      <c r="X1331" s="17" t="s">
        <v>1994</v>
      </c>
      <c r="Y1331" s="13">
        <f t="shared" ca="1" si="131"/>
        <v>35745</v>
      </c>
      <c r="Z1331" s="13">
        <f t="shared" ca="1" si="132"/>
        <v>2250</v>
      </c>
      <c r="AA1331" s="30" t="str">
        <f t="shared" si="128"/>
        <v>Retail</v>
      </c>
    </row>
    <row r="1332" spans="1:27" ht="14.4" x14ac:dyDescent="0.3">
      <c r="A1332" s="13">
        <v>6330</v>
      </c>
      <c r="B1332" s="13">
        <v>6330</v>
      </c>
      <c r="C1332" s="1" t="s">
        <v>1533</v>
      </c>
      <c r="D1332" s="13" t="s">
        <v>2032</v>
      </c>
      <c r="E1332" s="13" t="str">
        <f t="shared" si="129"/>
        <v>Lester. Barton@bnna.com</v>
      </c>
      <c r="F1332" s="13" t="s">
        <v>1667</v>
      </c>
      <c r="G1332" s="13" t="s">
        <v>1837</v>
      </c>
      <c r="H1332" s="13" t="s">
        <v>2039</v>
      </c>
      <c r="I1332" s="13" t="s">
        <v>1947</v>
      </c>
      <c r="J1332" s="13" t="s">
        <v>2033</v>
      </c>
      <c r="K1332" s="13" t="s">
        <v>1731</v>
      </c>
      <c r="L1332" s="13" t="s">
        <v>1806</v>
      </c>
      <c r="M1332" s="13" t="s">
        <v>1759</v>
      </c>
      <c r="N1332" s="13" t="s">
        <v>1788</v>
      </c>
      <c r="O1332" s="15" t="s">
        <v>1798</v>
      </c>
      <c r="P1332" s="13" t="s">
        <v>1784</v>
      </c>
      <c r="Q1332" s="12">
        <f ca="1">RANDBETWEEN(4,7)</f>
        <v>5</v>
      </c>
      <c r="R1332" s="13" t="s">
        <v>1785</v>
      </c>
      <c r="S1332" s="13" t="s">
        <v>1795</v>
      </c>
      <c r="T1332" s="17">
        <v>25170</v>
      </c>
      <c r="U1332" s="17">
        <v>41241</v>
      </c>
      <c r="V1332" s="17">
        <v>41971</v>
      </c>
      <c r="W1332" s="17" t="s">
        <v>1798</v>
      </c>
      <c r="X1332" s="17" t="s">
        <v>1991</v>
      </c>
      <c r="Y1332" s="13">
        <f t="shared" ca="1" si="131"/>
        <v>46434</v>
      </c>
      <c r="Z1332" s="13">
        <f t="shared" ca="1" si="132"/>
        <v>5243</v>
      </c>
      <c r="AA1332" s="30" t="str">
        <f t="shared" si="128"/>
        <v>Retail</v>
      </c>
    </row>
    <row r="1333" spans="1:27" ht="14.4" x14ac:dyDescent="0.3">
      <c r="A1333" s="13">
        <v>6331</v>
      </c>
      <c r="B1333" s="13">
        <v>6331</v>
      </c>
      <c r="C1333" s="13" t="s">
        <v>393</v>
      </c>
      <c r="D1333" s="13" t="s">
        <v>2032</v>
      </c>
      <c r="E1333" s="13" t="str">
        <f t="shared" si="129"/>
        <v>Ellen.hapiro@bnna.com</v>
      </c>
      <c r="F1333" s="13" t="s">
        <v>1668</v>
      </c>
      <c r="G1333" s="13" t="s">
        <v>1837</v>
      </c>
      <c r="H1333" s="13" t="s">
        <v>2039</v>
      </c>
      <c r="I1333" s="13" t="s">
        <v>1948</v>
      </c>
      <c r="J1333" s="13" t="s">
        <v>2033</v>
      </c>
      <c r="K1333" s="13" t="s">
        <v>1731</v>
      </c>
      <c r="L1333" s="13" t="s">
        <v>1806</v>
      </c>
      <c r="M1333" s="13" t="s">
        <v>1759</v>
      </c>
      <c r="N1333" s="13" t="s">
        <v>1787</v>
      </c>
      <c r="O1333" s="15" t="s">
        <v>1989</v>
      </c>
      <c r="P1333" s="13" t="s">
        <v>1790</v>
      </c>
      <c r="Q1333" s="12">
        <f t="shared" ref="Q1333:Q1343" ca="1" si="136">RANDBETWEEN(1,3)</f>
        <v>3</v>
      </c>
      <c r="R1333" s="13" t="s">
        <v>1797</v>
      </c>
      <c r="S1333" s="13" t="s">
        <v>1791</v>
      </c>
      <c r="T1333" s="17">
        <v>27371</v>
      </c>
      <c r="U1333" s="17">
        <v>41981</v>
      </c>
      <c r="V1333" s="17">
        <v>41981</v>
      </c>
      <c r="W1333" s="17" t="s">
        <v>1798</v>
      </c>
      <c r="X1333" s="17" t="s">
        <v>1996</v>
      </c>
      <c r="Y1333" s="13">
        <f t="shared" ca="1" si="131"/>
        <v>44154</v>
      </c>
      <c r="Z1333" s="13">
        <f t="shared" ca="1" si="132"/>
        <v>3190</v>
      </c>
      <c r="AA1333" s="30" t="str">
        <f t="shared" si="128"/>
        <v>Retail</v>
      </c>
    </row>
    <row r="1334" spans="1:27" ht="14.4" x14ac:dyDescent="0.3">
      <c r="A1334" s="13">
        <v>6332</v>
      </c>
      <c r="B1334" s="13">
        <v>6332</v>
      </c>
      <c r="C1334" s="1" t="s">
        <v>1452</v>
      </c>
      <c r="D1334" s="13" t="s">
        <v>2032</v>
      </c>
      <c r="E1334" s="13" t="str">
        <f t="shared" si="129"/>
        <v>Maya.ccall@bnna.com</v>
      </c>
      <c r="F1334" s="13" t="s">
        <v>1668</v>
      </c>
      <c r="G1334" s="13" t="s">
        <v>1837</v>
      </c>
      <c r="H1334" s="13" t="s">
        <v>2039</v>
      </c>
      <c r="I1334" s="13" t="s">
        <v>1948</v>
      </c>
      <c r="J1334" s="13" t="s">
        <v>2033</v>
      </c>
      <c r="K1334" s="13" t="s">
        <v>1731</v>
      </c>
      <c r="L1334" s="13" t="s">
        <v>1806</v>
      </c>
      <c r="M1334" s="13" t="s">
        <v>1759</v>
      </c>
      <c r="N1334" s="13" t="s">
        <v>1787</v>
      </c>
      <c r="O1334" s="15" t="s">
        <v>1989</v>
      </c>
      <c r="P1334" s="15" t="s">
        <v>1790</v>
      </c>
      <c r="Q1334" s="12">
        <f t="shared" ca="1" si="136"/>
        <v>3</v>
      </c>
      <c r="R1334" s="13" t="s">
        <v>1797</v>
      </c>
      <c r="S1334" s="13" t="s">
        <v>1795</v>
      </c>
      <c r="T1334" s="17">
        <v>20617</v>
      </c>
      <c r="U1334" s="17">
        <v>28287</v>
      </c>
      <c r="V1334" s="17">
        <v>41801</v>
      </c>
      <c r="W1334" s="17" t="s">
        <v>1798</v>
      </c>
      <c r="X1334" s="17" t="s">
        <v>1997</v>
      </c>
      <c r="Y1334" s="13">
        <f t="shared" ca="1" si="131"/>
        <v>59760</v>
      </c>
      <c r="Z1334" s="13">
        <f t="shared" ca="1" si="132"/>
        <v>1473</v>
      </c>
      <c r="AA1334" s="30" t="str">
        <f t="shared" si="128"/>
        <v>Retail</v>
      </c>
    </row>
    <row r="1335" spans="1:27" ht="14.4" x14ac:dyDescent="0.3">
      <c r="A1335" s="13">
        <v>6333</v>
      </c>
      <c r="B1335" s="13">
        <v>6333</v>
      </c>
      <c r="C1335" s="1" t="s">
        <v>1433</v>
      </c>
      <c r="D1335" s="13" t="s">
        <v>2032</v>
      </c>
      <c r="E1335" s="13" t="str">
        <f t="shared" si="129"/>
        <v>Aretha.cdaniel@bnna.com</v>
      </c>
      <c r="F1335" s="13" t="s">
        <v>1668</v>
      </c>
      <c r="G1335" s="13" t="s">
        <v>1837</v>
      </c>
      <c r="H1335" s="13" t="s">
        <v>2039</v>
      </c>
      <c r="I1335" s="13" t="s">
        <v>1948</v>
      </c>
      <c r="J1335" s="13" t="s">
        <v>2033</v>
      </c>
      <c r="K1335" s="13" t="s">
        <v>1731</v>
      </c>
      <c r="L1335" s="13" t="s">
        <v>1806</v>
      </c>
      <c r="M1335" s="13" t="s">
        <v>1759</v>
      </c>
      <c r="N1335" s="13" t="s">
        <v>1787</v>
      </c>
      <c r="O1335" s="15" t="s">
        <v>1989</v>
      </c>
      <c r="P1335" s="13" t="s">
        <v>1784</v>
      </c>
      <c r="Q1335" s="12">
        <f t="shared" ca="1" si="136"/>
        <v>2</v>
      </c>
      <c r="R1335" s="13" t="s">
        <v>1797</v>
      </c>
      <c r="S1335" s="13" t="s">
        <v>1792</v>
      </c>
      <c r="T1335" s="17">
        <v>21583</v>
      </c>
      <c r="U1335" s="17">
        <v>34367</v>
      </c>
      <c r="V1335" s="17">
        <v>41672</v>
      </c>
      <c r="W1335" s="17" t="s">
        <v>1798</v>
      </c>
      <c r="X1335" s="17" t="s">
        <v>1997</v>
      </c>
      <c r="Y1335" s="13">
        <f t="shared" ca="1" si="131"/>
        <v>41742</v>
      </c>
      <c r="Z1335" s="13">
        <f t="shared" ca="1" si="132"/>
        <v>9857</v>
      </c>
      <c r="AA1335" s="30" t="str">
        <f t="shared" si="128"/>
        <v>Retail</v>
      </c>
    </row>
    <row r="1336" spans="1:27" ht="14.4" x14ac:dyDescent="0.3">
      <c r="A1336" s="13">
        <v>6334</v>
      </c>
      <c r="B1336" s="13">
        <v>6334</v>
      </c>
      <c r="C1336" s="13" t="s">
        <v>432</v>
      </c>
      <c r="D1336" s="13" t="s">
        <v>2032</v>
      </c>
      <c r="E1336" s="13" t="str">
        <f t="shared" si="129"/>
        <v>Genzo. Imori@bnna.com</v>
      </c>
      <c r="F1336" s="13" t="s">
        <v>1667</v>
      </c>
      <c r="G1336" s="13" t="s">
        <v>1837</v>
      </c>
      <c r="H1336" s="13" t="s">
        <v>2039</v>
      </c>
      <c r="I1336" s="13" t="s">
        <v>1948</v>
      </c>
      <c r="J1336" s="13" t="s">
        <v>2033</v>
      </c>
      <c r="K1336" s="13" t="s">
        <v>1731</v>
      </c>
      <c r="L1336" s="13" t="s">
        <v>1806</v>
      </c>
      <c r="M1336" s="13" t="s">
        <v>1759</v>
      </c>
      <c r="N1336" s="13" t="s">
        <v>1787</v>
      </c>
      <c r="O1336" s="15" t="s">
        <v>1989</v>
      </c>
      <c r="P1336" s="15" t="s">
        <v>1790</v>
      </c>
      <c r="Q1336" s="12">
        <f t="shared" ca="1" si="136"/>
        <v>2</v>
      </c>
      <c r="R1336" s="13" t="s">
        <v>1797</v>
      </c>
      <c r="S1336" s="13" t="s">
        <v>1793</v>
      </c>
      <c r="T1336" s="17">
        <v>24506</v>
      </c>
      <c r="U1336" s="17">
        <v>41308</v>
      </c>
      <c r="V1336" s="17">
        <v>41673</v>
      </c>
      <c r="W1336" s="17" t="s">
        <v>1798</v>
      </c>
      <c r="X1336" s="17" t="s">
        <v>1997</v>
      </c>
      <c r="Y1336" s="13">
        <f t="shared" ca="1" si="131"/>
        <v>48908</v>
      </c>
      <c r="Z1336" s="13">
        <f t="shared" ca="1" si="132"/>
        <v>6262</v>
      </c>
      <c r="AA1336" s="30" t="str">
        <f t="shared" si="128"/>
        <v>Retail</v>
      </c>
    </row>
    <row r="1337" spans="1:27" ht="14.4" x14ac:dyDescent="0.3">
      <c r="A1337" s="13">
        <v>6335</v>
      </c>
      <c r="B1337" s="13">
        <v>6335</v>
      </c>
      <c r="C1337" s="13" t="s">
        <v>578</v>
      </c>
      <c r="D1337" s="13" t="s">
        <v>2032</v>
      </c>
      <c r="E1337" s="13" t="str">
        <f t="shared" si="129"/>
        <v>Logan.n Mans@bnna.com</v>
      </c>
      <c r="F1337" s="13" t="s">
        <v>1667</v>
      </c>
      <c r="G1337" s="20" t="s">
        <v>1837</v>
      </c>
      <c r="H1337" s="13" t="s">
        <v>2039</v>
      </c>
      <c r="I1337" s="20" t="s">
        <v>1948</v>
      </c>
      <c r="J1337" s="13" t="s">
        <v>2033</v>
      </c>
      <c r="K1337" s="13" t="s">
        <v>1731</v>
      </c>
      <c r="L1337" s="13" t="s">
        <v>1806</v>
      </c>
      <c r="M1337" s="13" t="s">
        <v>1759</v>
      </c>
      <c r="N1337" s="13" t="s">
        <v>1787</v>
      </c>
      <c r="O1337" s="15" t="s">
        <v>1989</v>
      </c>
      <c r="P1337" s="15" t="s">
        <v>1790</v>
      </c>
      <c r="Q1337" s="12">
        <f t="shared" ca="1" si="136"/>
        <v>1</v>
      </c>
      <c r="R1337" s="13" t="s">
        <v>1799</v>
      </c>
      <c r="S1337" s="13" t="s">
        <v>1795</v>
      </c>
      <c r="T1337" s="17">
        <v>19832</v>
      </c>
      <c r="U1337" s="17">
        <v>36999</v>
      </c>
      <c r="V1337" s="17">
        <v>41747</v>
      </c>
      <c r="W1337" s="17" t="s">
        <v>1798</v>
      </c>
      <c r="X1337" s="17" t="s">
        <v>1994</v>
      </c>
      <c r="Y1337" s="13">
        <f t="shared" ca="1" si="131"/>
        <v>45693</v>
      </c>
      <c r="Z1337" s="13">
        <f t="shared" ca="1" si="132"/>
        <v>5344</v>
      </c>
      <c r="AA1337" s="30" t="str">
        <f t="shared" si="128"/>
        <v>Retail</v>
      </c>
    </row>
    <row r="1338" spans="1:27" ht="14.4" x14ac:dyDescent="0.3">
      <c r="A1338" s="13">
        <v>6336</v>
      </c>
      <c r="B1338" s="13">
        <v>6336</v>
      </c>
      <c r="C1338" s="1" t="s">
        <v>864</v>
      </c>
      <c r="D1338" s="13" t="s">
        <v>2032</v>
      </c>
      <c r="E1338" s="13" t="str">
        <f t="shared" si="129"/>
        <v>Garrison.on Holman@bnna.com</v>
      </c>
      <c r="F1338" s="13" t="s">
        <v>1667</v>
      </c>
      <c r="G1338" s="13" t="s">
        <v>1837</v>
      </c>
      <c r="H1338" s="13" t="s">
        <v>2039</v>
      </c>
      <c r="I1338" s="13" t="s">
        <v>1948</v>
      </c>
      <c r="J1338" s="13" t="s">
        <v>2033</v>
      </c>
      <c r="K1338" s="13" t="s">
        <v>1731</v>
      </c>
      <c r="L1338" s="13" t="s">
        <v>1806</v>
      </c>
      <c r="M1338" s="13" t="s">
        <v>1759</v>
      </c>
      <c r="N1338" s="13" t="s">
        <v>1787</v>
      </c>
      <c r="O1338" s="15" t="s">
        <v>1989</v>
      </c>
      <c r="P1338" s="13" t="s">
        <v>1790</v>
      </c>
      <c r="Q1338" s="12">
        <f t="shared" ca="1" si="136"/>
        <v>3</v>
      </c>
      <c r="R1338" s="13" t="s">
        <v>1797</v>
      </c>
      <c r="S1338" s="13" t="s">
        <v>1795</v>
      </c>
      <c r="T1338" s="17">
        <v>19765</v>
      </c>
      <c r="U1338" s="17">
        <v>33279</v>
      </c>
      <c r="V1338" s="17">
        <v>41680</v>
      </c>
      <c r="W1338" s="17" t="s">
        <v>1798</v>
      </c>
      <c r="X1338" s="17" t="s">
        <v>1994</v>
      </c>
      <c r="Y1338" s="13">
        <f t="shared" ca="1" si="131"/>
        <v>34269</v>
      </c>
      <c r="Z1338" s="13">
        <f t="shared" ca="1" si="132"/>
        <v>2353</v>
      </c>
      <c r="AA1338" s="30" t="str">
        <f t="shared" si="128"/>
        <v>Retail</v>
      </c>
    </row>
    <row r="1339" spans="1:27" ht="14.4" x14ac:dyDescent="0.3">
      <c r="A1339" s="13">
        <v>6337</v>
      </c>
      <c r="B1339" s="13">
        <v>6337</v>
      </c>
      <c r="C1339" s="1" t="s">
        <v>1549</v>
      </c>
      <c r="D1339" s="13" t="s">
        <v>2032</v>
      </c>
      <c r="E1339" s="13" t="str">
        <f t="shared" si="129"/>
        <v>Kennedy.y Bishop@bnna.com</v>
      </c>
      <c r="F1339" s="13" t="s">
        <v>1667</v>
      </c>
      <c r="G1339" s="20" t="s">
        <v>1837</v>
      </c>
      <c r="H1339" s="13" t="s">
        <v>2039</v>
      </c>
      <c r="I1339" s="20" t="s">
        <v>1948</v>
      </c>
      <c r="J1339" s="13" t="s">
        <v>2033</v>
      </c>
      <c r="K1339" s="13" t="s">
        <v>1731</v>
      </c>
      <c r="L1339" s="13" t="s">
        <v>1806</v>
      </c>
      <c r="M1339" s="13" t="s">
        <v>1759</v>
      </c>
      <c r="N1339" s="13" t="s">
        <v>1787</v>
      </c>
      <c r="O1339" s="15" t="s">
        <v>1989</v>
      </c>
      <c r="P1339" s="15" t="s">
        <v>1790</v>
      </c>
      <c r="Q1339" s="12">
        <f t="shared" ca="1" si="136"/>
        <v>3</v>
      </c>
      <c r="R1339" s="13" t="s">
        <v>1785</v>
      </c>
      <c r="S1339" s="13" t="s">
        <v>1794</v>
      </c>
      <c r="T1339" s="17">
        <v>23831</v>
      </c>
      <c r="U1339" s="17">
        <v>40998</v>
      </c>
      <c r="V1339" s="17">
        <v>41728</v>
      </c>
      <c r="W1339" s="17" t="s">
        <v>1798</v>
      </c>
      <c r="X1339" s="17" t="s">
        <v>1994</v>
      </c>
      <c r="Y1339" s="13">
        <f t="shared" ca="1" si="131"/>
        <v>58308</v>
      </c>
      <c r="Z1339" s="13">
        <f t="shared" ca="1" si="132"/>
        <v>1711</v>
      </c>
      <c r="AA1339" s="30" t="str">
        <f t="shared" si="128"/>
        <v>Retail</v>
      </c>
    </row>
    <row r="1340" spans="1:27" ht="14.4" x14ac:dyDescent="0.3">
      <c r="A1340" s="13">
        <v>6338</v>
      </c>
      <c r="B1340" s="13">
        <v>6338</v>
      </c>
      <c r="C1340" s="13" t="s">
        <v>220</v>
      </c>
      <c r="D1340" s="13" t="s">
        <v>2032</v>
      </c>
      <c r="E1340" s="13" t="str">
        <f t="shared" si="129"/>
        <v>Davey.Newton@bnna.com</v>
      </c>
      <c r="F1340" s="13" t="s">
        <v>1667</v>
      </c>
      <c r="G1340" s="13" t="s">
        <v>1837</v>
      </c>
      <c r="H1340" s="13" t="s">
        <v>2039</v>
      </c>
      <c r="I1340" s="13" t="s">
        <v>1948</v>
      </c>
      <c r="J1340" s="13" t="s">
        <v>2033</v>
      </c>
      <c r="K1340" s="13" t="s">
        <v>1731</v>
      </c>
      <c r="L1340" s="20" t="s">
        <v>1806</v>
      </c>
      <c r="M1340" s="13" t="s">
        <v>1759</v>
      </c>
      <c r="N1340" s="13" t="s">
        <v>1787</v>
      </c>
      <c r="O1340" s="15" t="s">
        <v>1989</v>
      </c>
      <c r="P1340" s="13" t="s">
        <v>1790</v>
      </c>
      <c r="Q1340" s="12">
        <f t="shared" ca="1" si="136"/>
        <v>1</v>
      </c>
      <c r="R1340" s="13" t="s">
        <v>1800</v>
      </c>
      <c r="S1340" s="13" t="s">
        <v>1795</v>
      </c>
      <c r="T1340" s="17">
        <v>19943</v>
      </c>
      <c r="U1340" s="17">
        <v>36379</v>
      </c>
      <c r="V1340" s="17">
        <v>41858</v>
      </c>
      <c r="W1340" s="17" t="s">
        <v>1798</v>
      </c>
      <c r="X1340" s="17" t="s">
        <v>1991</v>
      </c>
      <c r="Y1340" s="13">
        <f t="shared" ca="1" si="131"/>
        <v>49550</v>
      </c>
      <c r="Z1340" s="13">
        <f t="shared" ca="1" si="132"/>
        <v>3923</v>
      </c>
      <c r="AA1340" s="30" t="str">
        <f t="shared" si="128"/>
        <v>Retail</v>
      </c>
    </row>
    <row r="1341" spans="1:27" ht="14.4" x14ac:dyDescent="0.3">
      <c r="A1341" s="13">
        <v>6339</v>
      </c>
      <c r="B1341" s="13">
        <v>6339</v>
      </c>
      <c r="C1341" s="1" t="s">
        <v>1658</v>
      </c>
      <c r="D1341" s="13" t="s">
        <v>2032</v>
      </c>
      <c r="E1341" s="13" t="str">
        <f t="shared" si="129"/>
        <v>Adele.e Hays@bnna.com</v>
      </c>
      <c r="F1341" s="13" t="s">
        <v>1668</v>
      </c>
      <c r="G1341" s="13" t="s">
        <v>1837</v>
      </c>
      <c r="H1341" s="13" t="s">
        <v>2039</v>
      </c>
      <c r="I1341" s="13" t="s">
        <v>1948</v>
      </c>
      <c r="J1341" s="13" t="s">
        <v>2033</v>
      </c>
      <c r="K1341" s="13" t="s">
        <v>1731</v>
      </c>
      <c r="L1341" s="13" t="s">
        <v>1806</v>
      </c>
      <c r="M1341" s="13" t="s">
        <v>1759</v>
      </c>
      <c r="N1341" s="13" t="s">
        <v>1787</v>
      </c>
      <c r="O1341" s="15" t="s">
        <v>1989</v>
      </c>
      <c r="P1341" s="13" t="s">
        <v>1784</v>
      </c>
      <c r="Q1341" s="12">
        <f t="shared" ca="1" si="136"/>
        <v>1</v>
      </c>
      <c r="R1341" s="13" t="s">
        <v>1785</v>
      </c>
      <c r="S1341" s="13" t="s">
        <v>1795</v>
      </c>
      <c r="T1341" s="17">
        <v>20657</v>
      </c>
      <c r="U1341" s="17">
        <v>35632</v>
      </c>
      <c r="V1341" s="17">
        <v>41841</v>
      </c>
      <c r="W1341" s="17" t="s">
        <v>1798</v>
      </c>
      <c r="X1341" s="17" t="s">
        <v>1996</v>
      </c>
      <c r="Y1341" s="13">
        <f t="shared" ca="1" si="131"/>
        <v>47848</v>
      </c>
      <c r="Z1341" s="13">
        <f t="shared" ca="1" si="132"/>
        <v>7938</v>
      </c>
      <c r="AA1341" s="30" t="str">
        <f t="shared" si="128"/>
        <v>Retail</v>
      </c>
    </row>
    <row r="1342" spans="1:27" ht="14.4" x14ac:dyDescent="0.3">
      <c r="A1342" s="13">
        <v>6340</v>
      </c>
      <c r="B1342" s="13">
        <v>6340</v>
      </c>
      <c r="C1342" s="1" t="s">
        <v>1155</v>
      </c>
      <c r="D1342" s="13" t="s">
        <v>2032</v>
      </c>
      <c r="E1342" s="13" t="str">
        <f t="shared" si="129"/>
        <v>Myles. Stark@bnna.com</v>
      </c>
      <c r="F1342" s="13" t="s">
        <v>1667</v>
      </c>
      <c r="G1342" s="13" t="s">
        <v>1837</v>
      </c>
      <c r="H1342" s="13" t="s">
        <v>2039</v>
      </c>
      <c r="I1342" s="13" t="s">
        <v>1948</v>
      </c>
      <c r="J1342" s="13" t="s">
        <v>2033</v>
      </c>
      <c r="K1342" s="13" t="s">
        <v>1731</v>
      </c>
      <c r="L1342" s="13" t="s">
        <v>1806</v>
      </c>
      <c r="M1342" s="13" t="s">
        <v>1759</v>
      </c>
      <c r="N1342" s="13" t="s">
        <v>1787</v>
      </c>
      <c r="O1342" s="15" t="s">
        <v>1989</v>
      </c>
      <c r="P1342" s="13" t="s">
        <v>1790</v>
      </c>
      <c r="Q1342" s="12">
        <f t="shared" ca="1" si="136"/>
        <v>2</v>
      </c>
      <c r="R1342" s="13" t="s">
        <v>1797</v>
      </c>
      <c r="S1342" s="13" t="s">
        <v>1791</v>
      </c>
      <c r="T1342" s="17">
        <v>23954</v>
      </c>
      <c r="U1342" s="17">
        <v>36738</v>
      </c>
      <c r="V1342" s="17">
        <v>41851</v>
      </c>
      <c r="W1342" s="17" t="s">
        <v>1798</v>
      </c>
      <c r="X1342" s="17" t="s">
        <v>1997</v>
      </c>
      <c r="Y1342" s="13">
        <f t="shared" ca="1" si="131"/>
        <v>57029</v>
      </c>
      <c r="Z1342" s="13">
        <f t="shared" ca="1" si="132"/>
        <v>9330</v>
      </c>
      <c r="AA1342" s="30" t="str">
        <f t="shared" si="128"/>
        <v>Retail</v>
      </c>
    </row>
    <row r="1343" spans="1:27" ht="14.4" x14ac:dyDescent="0.3">
      <c r="A1343" s="13">
        <v>6341</v>
      </c>
      <c r="B1343" s="13">
        <v>6341</v>
      </c>
      <c r="C1343" s="1" t="s">
        <v>867</v>
      </c>
      <c r="D1343" s="13" t="s">
        <v>2032</v>
      </c>
      <c r="E1343" s="13" t="str">
        <f t="shared" si="129"/>
        <v>Ulric.hapman@bnna.com</v>
      </c>
      <c r="F1343" s="13" t="s">
        <v>1667</v>
      </c>
      <c r="G1343" s="13" t="s">
        <v>1837</v>
      </c>
      <c r="H1343" s="13" t="s">
        <v>2039</v>
      </c>
      <c r="I1343" s="13" t="s">
        <v>1948</v>
      </c>
      <c r="J1343" s="13" t="s">
        <v>2033</v>
      </c>
      <c r="K1343" s="13" t="s">
        <v>1731</v>
      </c>
      <c r="L1343" s="13" t="s">
        <v>1806</v>
      </c>
      <c r="M1343" s="13" t="s">
        <v>1759</v>
      </c>
      <c r="N1343" s="13" t="s">
        <v>1787</v>
      </c>
      <c r="O1343" s="15" t="s">
        <v>1989</v>
      </c>
      <c r="P1343" s="15" t="s">
        <v>1790</v>
      </c>
      <c r="Q1343" s="12">
        <f t="shared" ca="1" si="136"/>
        <v>2</v>
      </c>
      <c r="R1343" s="13" t="s">
        <v>1797</v>
      </c>
      <c r="S1343" s="13" t="s">
        <v>1796</v>
      </c>
      <c r="T1343" s="17">
        <v>26203</v>
      </c>
      <c r="U1343" s="17">
        <v>34239</v>
      </c>
      <c r="V1343" s="17">
        <v>41909</v>
      </c>
      <c r="W1343" s="17" t="s">
        <v>1798</v>
      </c>
      <c r="X1343" s="17" t="s">
        <v>1997</v>
      </c>
      <c r="Y1343" s="13">
        <f t="shared" ca="1" si="131"/>
        <v>33380</v>
      </c>
      <c r="Z1343" s="13">
        <f t="shared" ca="1" si="132"/>
        <v>3126</v>
      </c>
      <c r="AA1343" s="30" t="str">
        <f t="shared" si="128"/>
        <v>Retail</v>
      </c>
    </row>
    <row r="1344" spans="1:27" ht="14.4" x14ac:dyDescent="0.3">
      <c r="A1344" s="13">
        <v>6342</v>
      </c>
      <c r="B1344" s="13">
        <v>6342</v>
      </c>
      <c r="C1344" s="1" t="s">
        <v>1517</v>
      </c>
      <c r="D1344" s="13" t="s">
        <v>2032</v>
      </c>
      <c r="E1344" s="13" t="str">
        <f t="shared" si="129"/>
        <v>Jerry.llahan@bnna.com</v>
      </c>
      <c r="F1344" s="13" t="s">
        <v>1667</v>
      </c>
      <c r="G1344" s="20" t="s">
        <v>1837</v>
      </c>
      <c r="H1344" s="20" t="s">
        <v>2039</v>
      </c>
      <c r="I1344" s="13" t="s">
        <v>1946</v>
      </c>
      <c r="J1344" s="13" t="s">
        <v>2033</v>
      </c>
      <c r="K1344" s="13" t="s">
        <v>1731</v>
      </c>
      <c r="L1344" s="13" t="s">
        <v>1806</v>
      </c>
      <c r="M1344" s="13" t="s">
        <v>1759</v>
      </c>
      <c r="N1344" s="13" t="s">
        <v>1786</v>
      </c>
      <c r="O1344" s="15" t="s">
        <v>1798</v>
      </c>
      <c r="P1344" s="15" t="s">
        <v>1784</v>
      </c>
      <c r="Q1344" s="12">
        <v>7</v>
      </c>
      <c r="R1344" s="13" t="s">
        <v>1785</v>
      </c>
      <c r="S1344" s="13" t="s">
        <v>1794</v>
      </c>
      <c r="T1344" s="17">
        <v>26603</v>
      </c>
      <c r="U1344" s="17">
        <v>41943</v>
      </c>
      <c r="V1344" s="17">
        <v>41943</v>
      </c>
      <c r="W1344" s="17" t="s">
        <v>1798</v>
      </c>
      <c r="X1344" s="17" t="s">
        <v>1997</v>
      </c>
      <c r="Y1344" s="13">
        <f ca="1">RANDBETWEEN(75000,150000)</f>
        <v>77863</v>
      </c>
      <c r="Z1344" s="13">
        <f ca="1">RANDBETWEEN(25000,75000)</f>
        <v>72034</v>
      </c>
      <c r="AA1344" s="30" t="str">
        <f t="shared" si="128"/>
        <v>Retail</v>
      </c>
    </row>
    <row r="1345" spans="1:27" ht="14.4" x14ac:dyDescent="0.3">
      <c r="A1345" s="13">
        <v>6343</v>
      </c>
      <c r="B1345" s="13">
        <v>6343</v>
      </c>
      <c r="C1345" s="1" t="s">
        <v>902</v>
      </c>
      <c r="D1345" s="13" t="s">
        <v>2032</v>
      </c>
      <c r="E1345" s="13" t="str">
        <f t="shared" si="129"/>
        <v>Allen. Weiss@bnna.com</v>
      </c>
      <c r="F1345" s="13" t="s">
        <v>1667</v>
      </c>
      <c r="G1345" s="20" t="s">
        <v>1837</v>
      </c>
      <c r="H1345" s="20" t="s">
        <v>2039</v>
      </c>
      <c r="I1345" s="13" t="s">
        <v>1948</v>
      </c>
      <c r="J1345" s="13" t="s">
        <v>2033</v>
      </c>
      <c r="K1345" s="13" t="s">
        <v>1731</v>
      </c>
      <c r="L1345" s="20" t="s">
        <v>1806</v>
      </c>
      <c r="M1345" s="13" t="s">
        <v>1759</v>
      </c>
      <c r="N1345" s="13" t="s">
        <v>1787</v>
      </c>
      <c r="O1345" s="15" t="s">
        <v>1989</v>
      </c>
      <c r="P1345" s="15" t="s">
        <v>1790</v>
      </c>
      <c r="Q1345" s="12">
        <f ca="1">RANDBETWEEN(1,3)</f>
        <v>3</v>
      </c>
      <c r="R1345" s="13" t="s">
        <v>1797</v>
      </c>
      <c r="S1345" s="13" t="s">
        <v>1793</v>
      </c>
      <c r="T1345" s="17">
        <v>23621</v>
      </c>
      <c r="U1345" s="17">
        <v>33117</v>
      </c>
      <c r="V1345" s="17">
        <v>41883</v>
      </c>
      <c r="W1345" s="17" t="s">
        <v>1798</v>
      </c>
      <c r="X1345" s="17" t="s">
        <v>1994</v>
      </c>
      <c r="Y1345" s="13">
        <f t="shared" ref="Y1345:Y1376" ca="1" si="137">RANDBETWEEN(30000,60000)</f>
        <v>44295</v>
      </c>
      <c r="Z1345" s="13">
        <f t="shared" ref="Z1345:Z1376" ca="1" si="138">RANDBETWEEN(0,10000)</f>
        <v>6618</v>
      </c>
      <c r="AA1345" s="30" t="str">
        <f t="shared" si="128"/>
        <v>Retail</v>
      </c>
    </row>
    <row r="1346" spans="1:27" ht="14.4" x14ac:dyDescent="0.3">
      <c r="A1346" s="13">
        <v>6344</v>
      </c>
      <c r="B1346" s="13">
        <v>6344</v>
      </c>
      <c r="C1346" s="1" t="s">
        <v>817</v>
      </c>
      <c r="D1346" s="13" t="s">
        <v>2032</v>
      </c>
      <c r="E1346" s="13" t="str">
        <f t="shared" si="129"/>
        <v>Abbot.amirez@bnna.com</v>
      </c>
      <c r="F1346" s="13" t="s">
        <v>1667</v>
      </c>
      <c r="G1346" s="13" t="s">
        <v>1837</v>
      </c>
      <c r="H1346" s="13" t="s">
        <v>2039</v>
      </c>
      <c r="I1346" s="13" t="s">
        <v>1948</v>
      </c>
      <c r="J1346" s="13" t="s">
        <v>2033</v>
      </c>
      <c r="K1346" s="13" t="s">
        <v>1731</v>
      </c>
      <c r="L1346" s="13" t="s">
        <v>1806</v>
      </c>
      <c r="M1346" s="13" t="s">
        <v>1759</v>
      </c>
      <c r="N1346" s="13" t="s">
        <v>1787</v>
      </c>
      <c r="O1346" s="15" t="s">
        <v>1989</v>
      </c>
      <c r="P1346" s="13" t="s">
        <v>1790</v>
      </c>
      <c r="Q1346" s="12">
        <f ca="1">RANDBETWEEN(1,3)</f>
        <v>3</v>
      </c>
      <c r="R1346" s="13" t="s">
        <v>1797</v>
      </c>
      <c r="S1346" s="13" t="s">
        <v>1793</v>
      </c>
      <c r="T1346" s="17">
        <v>27420</v>
      </c>
      <c r="U1346" s="17">
        <v>38743</v>
      </c>
      <c r="V1346" s="17">
        <v>41665</v>
      </c>
      <c r="W1346" s="17" t="s">
        <v>1798</v>
      </c>
      <c r="X1346" s="17" t="s">
        <v>1994</v>
      </c>
      <c r="Y1346" s="13">
        <f t="shared" ca="1" si="137"/>
        <v>48606</v>
      </c>
      <c r="Z1346" s="13">
        <f t="shared" ca="1" si="138"/>
        <v>9109</v>
      </c>
      <c r="AA1346" s="30" t="str">
        <f t="shared" si="128"/>
        <v>Retail</v>
      </c>
    </row>
    <row r="1347" spans="1:27" ht="14.4" x14ac:dyDescent="0.3">
      <c r="A1347" s="13">
        <v>6345</v>
      </c>
      <c r="B1347" s="13">
        <v>6345</v>
      </c>
      <c r="C1347" s="1" t="s">
        <v>925</v>
      </c>
      <c r="D1347" s="13" t="s">
        <v>2032</v>
      </c>
      <c r="E1347" s="13" t="str">
        <f t="shared" si="129"/>
        <v>Russell. Pittman@bnna.com</v>
      </c>
      <c r="F1347" s="13" t="s">
        <v>1667</v>
      </c>
      <c r="G1347" s="13" t="s">
        <v>1837</v>
      </c>
      <c r="H1347" s="13" t="s">
        <v>2039</v>
      </c>
      <c r="I1347" s="13" t="s">
        <v>1948</v>
      </c>
      <c r="J1347" s="13" t="s">
        <v>2033</v>
      </c>
      <c r="K1347" s="13" t="s">
        <v>1731</v>
      </c>
      <c r="L1347" s="13" t="s">
        <v>1806</v>
      </c>
      <c r="M1347" s="13" t="s">
        <v>1759</v>
      </c>
      <c r="N1347" s="13" t="s">
        <v>1787</v>
      </c>
      <c r="O1347" s="15" t="s">
        <v>1989</v>
      </c>
      <c r="P1347" s="15" t="s">
        <v>1790</v>
      </c>
      <c r="Q1347" s="12">
        <f ca="1">RANDBETWEEN(1,3)</f>
        <v>3</v>
      </c>
      <c r="R1347" s="13" t="s">
        <v>1797</v>
      </c>
      <c r="S1347" s="13" t="s">
        <v>1795</v>
      </c>
      <c r="T1347" s="17">
        <v>26246</v>
      </c>
      <c r="U1347" s="17">
        <v>34647</v>
      </c>
      <c r="V1347" s="17">
        <v>41952</v>
      </c>
      <c r="W1347" s="17" t="s">
        <v>1798</v>
      </c>
      <c r="X1347" s="17" t="s">
        <v>1994</v>
      </c>
      <c r="Y1347" s="13">
        <f t="shared" ca="1" si="137"/>
        <v>37138</v>
      </c>
      <c r="Z1347" s="13">
        <f t="shared" ca="1" si="138"/>
        <v>1225</v>
      </c>
      <c r="AA1347" s="30" t="str">
        <f t="shared" ref="AA1347:AA1410" si="139">G1347</f>
        <v>Retail</v>
      </c>
    </row>
    <row r="1348" spans="1:27" ht="14.4" x14ac:dyDescent="0.3">
      <c r="A1348" s="13">
        <v>6346</v>
      </c>
      <c r="B1348" s="13">
        <v>6346</v>
      </c>
      <c r="C1348" s="13" t="s">
        <v>1009</v>
      </c>
      <c r="D1348" s="13" t="s">
        <v>2032</v>
      </c>
      <c r="E1348" s="13" t="str">
        <f t="shared" ref="E1348:E1411" si="140">LEFT(C1348,FIND(" ",C1348)-1)&amp;"."&amp;RIGHT(C1348,FIND(" ",C1348))&amp;"@bnna.com"</f>
        <v>Walter.r Gates@bnna.com</v>
      </c>
      <c r="F1348" s="13" t="s">
        <v>1667</v>
      </c>
      <c r="G1348" s="13" t="s">
        <v>1837</v>
      </c>
      <c r="H1348" s="13" t="s">
        <v>2039</v>
      </c>
      <c r="I1348" s="13" t="s">
        <v>1948</v>
      </c>
      <c r="J1348" s="13" t="s">
        <v>2033</v>
      </c>
      <c r="K1348" s="13" t="s">
        <v>1731</v>
      </c>
      <c r="L1348" s="13" t="s">
        <v>1806</v>
      </c>
      <c r="M1348" s="13" t="s">
        <v>1759</v>
      </c>
      <c r="N1348" s="13" t="s">
        <v>1787</v>
      </c>
      <c r="O1348" s="15" t="s">
        <v>1989</v>
      </c>
      <c r="P1348" s="13" t="s">
        <v>1784</v>
      </c>
      <c r="Q1348" s="12">
        <f ca="1">RANDBETWEEN(1,3)</f>
        <v>3</v>
      </c>
      <c r="R1348" s="13" t="s">
        <v>1797</v>
      </c>
      <c r="S1348" s="13" t="s">
        <v>1795</v>
      </c>
      <c r="T1348" s="17">
        <v>23237</v>
      </c>
      <c r="U1348" s="17">
        <v>37847</v>
      </c>
      <c r="V1348" s="17">
        <v>41865</v>
      </c>
      <c r="W1348" s="17" t="s">
        <v>1798</v>
      </c>
      <c r="X1348" s="17" t="s">
        <v>1991</v>
      </c>
      <c r="Y1348" s="13">
        <f t="shared" ca="1" si="137"/>
        <v>41403</v>
      </c>
      <c r="Z1348" s="13">
        <f t="shared" ca="1" si="138"/>
        <v>4235</v>
      </c>
      <c r="AA1348" s="30" t="str">
        <f t="shared" si="139"/>
        <v>Retail</v>
      </c>
    </row>
    <row r="1349" spans="1:27" ht="14.4" x14ac:dyDescent="0.3">
      <c r="A1349" s="13">
        <v>6347</v>
      </c>
      <c r="B1349" s="13">
        <v>6347</v>
      </c>
      <c r="C1349" s="1" t="s">
        <v>935</v>
      </c>
      <c r="D1349" s="13" t="s">
        <v>2032</v>
      </c>
      <c r="E1349" s="13" t="str">
        <f t="shared" si="140"/>
        <v>Bruno.Jarvis@bnna.com</v>
      </c>
      <c r="F1349" s="13" t="s">
        <v>1667</v>
      </c>
      <c r="G1349" s="20" t="s">
        <v>1837</v>
      </c>
      <c r="H1349" s="20" t="s">
        <v>2039</v>
      </c>
      <c r="I1349" s="13" t="s">
        <v>1948</v>
      </c>
      <c r="J1349" s="13" t="s">
        <v>2033</v>
      </c>
      <c r="K1349" s="13" t="s">
        <v>1731</v>
      </c>
      <c r="L1349" s="13" t="s">
        <v>1806</v>
      </c>
      <c r="M1349" s="13" t="s">
        <v>1759</v>
      </c>
      <c r="N1349" s="13" t="s">
        <v>1787</v>
      </c>
      <c r="O1349" s="15" t="s">
        <v>1989</v>
      </c>
      <c r="P1349" s="15" t="s">
        <v>1790</v>
      </c>
      <c r="Q1349" s="12">
        <f ca="1">RANDBETWEEN(1,3)</f>
        <v>2</v>
      </c>
      <c r="R1349" s="13" t="s">
        <v>1799</v>
      </c>
      <c r="S1349" s="13" t="s">
        <v>1793</v>
      </c>
      <c r="T1349" s="17">
        <v>25842</v>
      </c>
      <c r="U1349" s="17">
        <v>41183</v>
      </c>
      <c r="V1349" s="17">
        <v>41913</v>
      </c>
      <c r="W1349" s="17" t="s">
        <v>1798</v>
      </c>
      <c r="X1349" s="17" t="s">
        <v>1996</v>
      </c>
      <c r="Y1349" s="13">
        <f t="shared" ca="1" si="137"/>
        <v>46096</v>
      </c>
      <c r="Z1349" s="13">
        <f t="shared" ca="1" si="138"/>
        <v>1799</v>
      </c>
      <c r="AA1349" s="30" t="str">
        <f t="shared" si="139"/>
        <v>Retail</v>
      </c>
    </row>
    <row r="1350" spans="1:27" ht="14.4" x14ac:dyDescent="0.3">
      <c r="A1350" s="13">
        <v>6348</v>
      </c>
      <c r="B1350" s="13">
        <v>6348</v>
      </c>
      <c r="C1350" s="13" t="s">
        <v>69</v>
      </c>
      <c r="D1350" s="13" t="s">
        <v>2032</v>
      </c>
      <c r="E1350" s="13" t="str">
        <f t="shared" si="140"/>
        <v>Sally. White@bnna.com</v>
      </c>
      <c r="F1350" s="13" t="s">
        <v>1668</v>
      </c>
      <c r="G1350" s="13" t="s">
        <v>1837</v>
      </c>
      <c r="H1350" s="13" t="s">
        <v>2039</v>
      </c>
      <c r="I1350" s="13" t="s">
        <v>1947</v>
      </c>
      <c r="J1350" s="13" t="s">
        <v>2033</v>
      </c>
      <c r="K1350" s="20" t="s">
        <v>1731</v>
      </c>
      <c r="L1350" s="20" t="s">
        <v>1806</v>
      </c>
      <c r="M1350" s="20" t="s">
        <v>1759</v>
      </c>
      <c r="N1350" s="13" t="s">
        <v>1788</v>
      </c>
      <c r="O1350" s="15" t="s">
        <v>1798</v>
      </c>
      <c r="P1350" s="13" t="s">
        <v>1784</v>
      </c>
      <c r="Q1350" s="12">
        <v>6</v>
      </c>
      <c r="R1350" s="13" t="s">
        <v>1797</v>
      </c>
      <c r="S1350" s="13" t="s">
        <v>1795</v>
      </c>
      <c r="T1350" s="17">
        <v>29405</v>
      </c>
      <c r="U1350" s="17">
        <v>40727</v>
      </c>
      <c r="V1350" s="17">
        <v>41823</v>
      </c>
      <c r="W1350" s="17" t="s">
        <v>1798</v>
      </c>
      <c r="X1350" s="17" t="s">
        <v>1997</v>
      </c>
      <c r="Y1350" s="13">
        <f t="shared" ca="1" si="137"/>
        <v>32365</v>
      </c>
      <c r="Z1350" s="13">
        <f t="shared" ca="1" si="138"/>
        <v>1769</v>
      </c>
      <c r="AA1350" s="30" t="str">
        <f t="shared" si="139"/>
        <v>Retail</v>
      </c>
    </row>
    <row r="1351" spans="1:27" ht="14.4" x14ac:dyDescent="0.3">
      <c r="A1351" s="13">
        <v>6349</v>
      </c>
      <c r="B1351" s="13">
        <v>6349</v>
      </c>
      <c r="C1351" s="13" t="s">
        <v>705</v>
      </c>
      <c r="D1351" s="13" t="s">
        <v>2032</v>
      </c>
      <c r="E1351" s="13" t="str">
        <f t="shared" si="140"/>
        <v>Stephen.n Sinden@bnna.com</v>
      </c>
      <c r="F1351" s="13" t="s">
        <v>1667</v>
      </c>
      <c r="G1351" s="13" t="s">
        <v>1837</v>
      </c>
      <c r="H1351" s="13" t="s">
        <v>2039</v>
      </c>
      <c r="I1351" s="13" t="s">
        <v>1948</v>
      </c>
      <c r="J1351" s="13" t="s">
        <v>2033</v>
      </c>
      <c r="K1351" s="13" t="s">
        <v>1731</v>
      </c>
      <c r="L1351" s="20" t="s">
        <v>1806</v>
      </c>
      <c r="M1351" s="13" t="s">
        <v>1759</v>
      </c>
      <c r="N1351" s="13" t="s">
        <v>1787</v>
      </c>
      <c r="O1351" s="15" t="s">
        <v>1989</v>
      </c>
      <c r="P1351" s="15" t="s">
        <v>1790</v>
      </c>
      <c r="Q1351" s="12">
        <f t="shared" ref="Q1351:Q1362" ca="1" si="141">RANDBETWEEN(1,3)</f>
        <v>2</v>
      </c>
      <c r="R1351" s="13" t="s">
        <v>1785</v>
      </c>
      <c r="S1351" s="13" t="s">
        <v>1795</v>
      </c>
      <c r="T1351" s="17">
        <v>22897</v>
      </c>
      <c r="U1351" s="17">
        <v>33124</v>
      </c>
      <c r="V1351" s="17">
        <v>41890</v>
      </c>
      <c r="W1351" s="17" t="s">
        <v>1798</v>
      </c>
      <c r="X1351" s="17" t="s">
        <v>1997</v>
      </c>
      <c r="Y1351" s="13">
        <f t="shared" ca="1" si="137"/>
        <v>32213</v>
      </c>
      <c r="Z1351" s="13">
        <f t="shared" ca="1" si="138"/>
        <v>1592</v>
      </c>
      <c r="AA1351" s="30" t="str">
        <f t="shared" si="139"/>
        <v>Retail</v>
      </c>
    </row>
    <row r="1352" spans="1:27" ht="14.4" x14ac:dyDescent="0.3">
      <c r="A1352" s="13">
        <v>6350</v>
      </c>
      <c r="B1352" s="13">
        <v>6350</v>
      </c>
      <c r="C1352" s="13" t="s">
        <v>968</v>
      </c>
      <c r="D1352" s="13" t="s">
        <v>2032</v>
      </c>
      <c r="E1352" s="13" t="str">
        <f t="shared" si="140"/>
        <v>Allen.n Wood@bnna.com</v>
      </c>
      <c r="F1352" s="13" t="s">
        <v>1667</v>
      </c>
      <c r="G1352" s="13" t="s">
        <v>1837</v>
      </c>
      <c r="H1352" s="13" t="s">
        <v>2039</v>
      </c>
      <c r="I1352" s="13" t="s">
        <v>1948</v>
      </c>
      <c r="J1352" s="13" t="s">
        <v>2033</v>
      </c>
      <c r="K1352" s="13" t="s">
        <v>1731</v>
      </c>
      <c r="L1352" s="20" t="s">
        <v>1806</v>
      </c>
      <c r="M1352" s="13" t="s">
        <v>1759</v>
      </c>
      <c r="N1352" s="13" t="s">
        <v>1787</v>
      </c>
      <c r="O1352" s="15" t="s">
        <v>1989</v>
      </c>
      <c r="P1352" s="13" t="s">
        <v>1790</v>
      </c>
      <c r="Q1352" s="12">
        <f t="shared" ca="1" si="141"/>
        <v>3</v>
      </c>
      <c r="R1352" s="13" t="s">
        <v>1797</v>
      </c>
      <c r="S1352" s="13" t="s">
        <v>1794</v>
      </c>
      <c r="T1352" s="17">
        <v>33591</v>
      </c>
      <c r="U1352" s="17">
        <v>40531</v>
      </c>
      <c r="V1352" s="17">
        <v>41992</v>
      </c>
      <c r="W1352" s="17" t="s">
        <v>1798</v>
      </c>
      <c r="X1352" s="17" t="s">
        <v>1997</v>
      </c>
      <c r="Y1352" s="13">
        <f t="shared" ca="1" si="137"/>
        <v>53547</v>
      </c>
      <c r="Z1352" s="13">
        <f t="shared" ca="1" si="138"/>
        <v>6431</v>
      </c>
      <c r="AA1352" s="30" t="str">
        <f t="shared" si="139"/>
        <v>Retail</v>
      </c>
    </row>
    <row r="1353" spans="1:27" ht="14.4" x14ac:dyDescent="0.3">
      <c r="A1353" s="13">
        <v>6351</v>
      </c>
      <c r="B1353" s="13">
        <v>6351</v>
      </c>
      <c r="C1353" s="1" t="s">
        <v>895</v>
      </c>
      <c r="D1353" s="13" t="s">
        <v>2032</v>
      </c>
      <c r="E1353" s="13" t="str">
        <f t="shared" si="140"/>
        <v>Lee.eton@bnna.com</v>
      </c>
      <c r="F1353" s="13" t="s">
        <v>1667</v>
      </c>
      <c r="G1353" s="13" t="s">
        <v>1837</v>
      </c>
      <c r="H1353" s="13" t="s">
        <v>2039</v>
      </c>
      <c r="I1353" s="13" t="s">
        <v>1948</v>
      </c>
      <c r="J1353" s="13" t="s">
        <v>2033</v>
      </c>
      <c r="K1353" s="13" t="s">
        <v>1731</v>
      </c>
      <c r="L1353" s="13" t="s">
        <v>1806</v>
      </c>
      <c r="M1353" s="13" t="s">
        <v>1759</v>
      </c>
      <c r="N1353" s="13" t="s">
        <v>1787</v>
      </c>
      <c r="O1353" s="15" t="s">
        <v>1989</v>
      </c>
      <c r="P1353" s="15" t="s">
        <v>1790</v>
      </c>
      <c r="Q1353" s="12">
        <f t="shared" ca="1" si="141"/>
        <v>2</v>
      </c>
      <c r="R1353" s="13" t="s">
        <v>1797</v>
      </c>
      <c r="S1353" s="13" t="s">
        <v>1795</v>
      </c>
      <c r="T1353" s="17">
        <v>28534</v>
      </c>
      <c r="U1353" s="17">
        <v>41683</v>
      </c>
      <c r="V1353" s="17">
        <v>41683</v>
      </c>
      <c r="W1353" s="17" t="s">
        <v>1798</v>
      </c>
      <c r="X1353" s="17" t="s">
        <v>1994</v>
      </c>
      <c r="Y1353" s="13">
        <f t="shared" ca="1" si="137"/>
        <v>56369</v>
      </c>
      <c r="Z1353" s="13">
        <f t="shared" ca="1" si="138"/>
        <v>1288</v>
      </c>
      <c r="AA1353" s="30" t="str">
        <f t="shared" si="139"/>
        <v>Retail</v>
      </c>
    </row>
    <row r="1354" spans="1:27" ht="14.4" x14ac:dyDescent="0.3">
      <c r="A1354" s="13">
        <v>6352</v>
      </c>
      <c r="B1354" s="13">
        <v>6352</v>
      </c>
      <c r="C1354" s="13" t="s">
        <v>164</v>
      </c>
      <c r="D1354" s="13" t="s">
        <v>2032</v>
      </c>
      <c r="E1354" s="13" t="str">
        <f t="shared" si="140"/>
        <v>Andrea.Sanford@bnna.com</v>
      </c>
      <c r="F1354" s="13" t="s">
        <v>1668</v>
      </c>
      <c r="G1354" s="13" t="s">
        <v>1837</v>
      </c>
      <c r="H1354" s="13" t="s">
        <v>2039</v>
      </c>
      <c r="I1354" s="13" t="s">
        <v>1948</v>
      </c>
      <c r="J1354" s="13" t="s">
        <v>2033</v>
      </c>
      <c r="K1354" s="13" t="s">
        <v>1731</v>
      </c>
      <c r="L1354" s="13" t="s">
        <v>1806</v>
      </c>
      <c r="M1354" s="13" t="s">
        <v>1759</v>
      </c>
      <c r="N1354" s="13" t="s">
        <v>1787</v>
      </c>
      <c r="O1354" s="15" t="s">
        <v>1989</v>
      </c>
      <c r="P1354" s="13" t="s">
        <v>1790</v>
      </c>
      <c r="Q1354" s="12">
        <f t="shared" ca="1" si="141"/>
        <v>2</v>
      </c>
      <c r="R1354" s="13" t="s">
        <v>1785</v>
      </c>
      <c r="S1354" s="13" t="s">
        <v>1795</v>
      </c>
      <c r="T1354" s="17">
        <v>21270</v>
      </c>
      <c r="U1354" s="17">
        <v>28210</v>
      </c>
      <c r="V1354" s="17">
        <v>41724</v>
      </c>
      <c r="W1354" s="17" t="s">
        <v>1798</v>
      </c>
      <c r="X1354" s="17" t="s">
        <v>1994</v>
      </c>
      <c r="Y1354" s="13">
        <f t="shared" ca="1" si="137"/>
        <v>45651</v>
      </c>
      <c r="Z1354" s="13">
        <f t="shared" ca="1" si="138"/>
        <v>6733</v>
      </c>
      <c r="AA1354" s="30" t="str">
        <f t="shared" si="139"/>
        <v>Retail</v>
      </c>
    </row>
    <row r="1355" spans="1:27" ht="14.4" x14ac:dyDescent="0.3">
      <c r="A1355" s="13">
        <v>6353</v>
      </c>
      <c r="B1355" s="13">
        <v>6353</v>
      </c>
      <c r="C1355" s="1" t="s">
        <v>1608</v>
      </c>
      <c r="D1355" s="13" t="s">
        <v>2032</v>
      </c>
      <c r="E1355" s="13" t="str">
        <f t="shared" si="140"/>
        <v>Piper.Morton@bnna.com</v>
      </c>
      <c r="F1355" s="13" t="s">
        <v>1668</v>
      </c>
      <c r="G1355" s="13" t="s">
        <v>1837</v>
      </c>
      <c r="H1355" s="13" t="s">
        <v>2039</v>
      </c>
      <c r="I1355" s="13" t="s">
        <v>1948</v>
      </c>
      <c r="J1355" s="13" t="s">
        <v>2033</v>
      </c>
      <c r="K1355" s="20" t="s">
        <v>1731</v>
      </c>
      <c r="L1355" s="20" t="s">
        <v>1806</v>
      </c>
      <c r="M1355" s="20" t="s">
        <v>1759</v>
      </c>
      <c r="N1355" s="13" t="s">
        <v>1787</v>
      </c>
      <c r="O1355" s="15" t="s">
        <v>1989</v>
      </c>
      <c r="P1355" s="15" t="s">
        <v>1790</v>
      </c>
      <c r="Q1355" s="12">
        <f t="shared" ca="1" si="141"/>
        <v>3</v>
      </c>
      <c r="R1355" s="13" t="s">
        <v>1797</v>
      </c>
      <c r="S1355" s="13" t="s">
        <v>1795</v>
      </c>
      <c r="T1355" s="17">
        <v>28086</v>
      </c>
      <c r="U1355" s="17">
        <v>36121</v>
      </c>
      <c r="V1355" s="17">
        <v>41965</v>
      </c>
      <c r="W1355" s="17" t="s">
        <v>1798</v>
      </c>
      <c r="X1355" s="17" t="s">
        <v>1994</v>
      </c>
      <c r="Y1355" s="13">
        <f t="shared" ca="1" si="137"/>
        <v>37251</v>
      </c>
      <c r="Z1355" s="13">
        <f t="shared" ca="1" si="138"/>
        <v>6082</v>
      </c>
      <c r="AA1355" s="30" t="str">
        <f t="shared" si="139"/>
        <v>Retail</v>
      </c>
    </row>
    <row r="1356" spans="1:27" ht="14.4" x14ac:dyDescent="0.3">
      <c r="A1356" s="13">
        <v>6354</v>
      </c>
      <c r="B1356" s="13">
        <v>6354</v>
      </c>
      <c r="C1356" s="1" t="s">
        <v>1550</v>
      </c>
      <c r="D1356" s="13" t="s">
        <v>2032</v>
      </c>
      <c r="E1356" s="13" t="str">
        <f t="shared" si="140"/>
        <v>Wallace.ce Gross@bnna.com</v>
      </c>
      <c r="F1356" s="13" t="s">
        <v>1667</v>
      </c>
      <c r="G1356" s="13" t="s">
        <v>1837</v>
      </c>
      <c r="H1356" s="13" t="s">
        <v>2039</v>
      </c>
      <c r="I1356" s="13" t="s">
        <v>1948</v>
      </c>
      <c r="J1356" s="13" t="s">
        <v>2033</v>
      </c>
      <c r="K1356" s="13" t="s">
        <v>1731</v>
      </c>
      <c r="L1356" s="20" t="s">
        <v>1806</v>
      </c>
      <c r="M1356" s="13" t="s">
        <v>1759</v>
      </c>
      <c r="N1356" s="13" t="s">
        <v>1787</v>
      </c>
      <c r="O1356" s="15" t="s">
        <v>1989</v>
      </c>
      <c r="P1356" s="13" t="s">
        <v>1790</v>
      </c>
      <c r="Q1356" s="12">
        <f t="shared" ca="1" si="141"/>
        <v>3</v>
      </c>
      <c r="R1356" s="13" t="s">
        <v>1797</v>
      </c>
      <c r="S1356" s="13" t="s">
        <v>1795</v>
      </c>
      <c r="T1356" s="17">
        <v>23952</v>
      </c>
      <c r="U1356" s="17">
        <v>39658</v>
      </c>
      <c r="V1356" s="17">
        <v>41849</v>
      </c>
      <c r="W1356" s="17" t="s">
        <v>1989</v>
      </c>
      <c r="X1356" s="17" t="s">
        <v>1991</v>
      </c>
      <c r="Y1356" s="13">
        <f t="shared" ca="1" si="137"/>
        <v>45416</v>
      </c>
      <c r="Z1356" s="13">
        <f t="shared" ca="1" si="138"/>
        <v>191</v>
      </c>
      <c r="AA1356" s="30" t="str">
        <f t="shared" si="139"/>
        <v>Retail</v>
      </c>
    </row>
    <row r="1357" spans="1:27" ht="14.4" x14ac:dyDescent="0.3">
      <c r="A1357" s="13">
        <v>6355</v>
      </c>
      <c r="B1357" s="13">
        <v>6355</v>
      </c>
      <c r="C1357" s="1" t="s">
        <v>1393</v>
      </c>
      <c r="D1357" s="13" t="s">
        <v>2032</v>
      </c>
      <c r="E1357" s="13" t="str">
        <f t="shared" si="140"/>
        <v>Tara.fford@bnna.com</v>
      </c>
      <c r="F1357" s="13" t="s">
        <v>1668</v>
      </c>
      <c r="G1357" s="13" t="s">
        <v>1837</v>
      </c>
      <c r="H1357" s="13" t="s">
        <v>2039</v>
      </c>
      <c r="I1357" s="13" t="s">
        <v>1948</v>
      </c>
      <c r="J1357" s="13" t="s">
        <v>2033</v>
      </c>
      <c r="K1357" s="13" t="s">
        <v>1731</v>
      </c>
      <c r="L1357" s="13" t="s">
        <v>1806</v>
      </c>
      <c r="M1357" s="13" t="s">
        <v>1759</v>
      </c>
      <c r="N1357" s="13" t="s">
        <v>1787</v>
      </c>
      <c r="O1357" s="15" t="s">
        <v>1989</v>
      </c>
      <c r="P1357" s="15" t="s">
        <v>1790</v>
      </c>
      <c r="Q1357" s="12">
        <f t="shared" ca="1" si="141"/>
        <v>2</v>
      </c>
      <c r="R1357" s="13" t="s">
        <v>1797</v>
      </c>
      <c r="S1357" s="13" t="s">
        <v>1791</v>
      </c>
      <c r="T1357" s="17">
        <v>23763</v>
      </c>
      <c r="U1357" s="17">
        <v>36912</v>
      </c>
      <c r="V1357" s="17">
        <v>41660</v>
      </c>
      <c r="W1357" s="17" t="s">
        <v>1798</v>
      </c>
      <c r="X1357" s="17" t="s">
        <v>1996</v>
      </c>
      <c r="Y1357" s="13">
        <f t="shared" ca="1" si="137"/>
        <v>50611</v>
      </c>
      <c r="Z1357" s="13">
        <f t="shared" ca="1" si="138"/>
        <v>6800</v>
      </c>
      <c r="AA1357" s="30" t="str">
        <f t="shared" si="139"/>
        <v>Retail</v>
      </c>
    </row>
    <row r="1358" spans="1:27" ht="14.4" x14ac:dyDescent="0.3">
      <c r="A1358" s="13">
        <v>6356</v>
      </c>
      <c r="B1358" s="13">
        <v>6356</v>
      </c>
      <c r="C1358" s="1" t="s">
        <v>1149</v>
      </c>
      <c r="D1358" s="13" t="s">
        <v>2032</v>
      </c>
      <c r="E1358" s="13" t="str">
        <f t="shared" si="140"/>
        <v>Timon.lemons@bnna.com</v>
      </c>
      <c r="F1358" s="13" t="s">
        <v>1667</v>
      </c>
      <c r="G1358" s="13" t="s">
        <v>1837</v>
      </c>
      <c r="H1358" s="13" t="s">
        <v>2039</v>
      </c>
      <c r="I1358" s="13" t="s">
        <v>1948</v>
      </c>
      <c r="J1358" s="13" t="s">
        <v>2033</v>
      </c>
      <c r="K1358" s="13" t="s">
        <v>1731</v>
      </c>
      <c r="L1358" s="13" t="s">
        <v>1806</v>
      </c>
      <c r="M1358" s="13" t="s">
        <v>1759</v>
      </c>
      <c r="N1358" s="13" t="s">
        <v>1787</v>
      </c>
      <c r="O1358" s="15" t="s">
        <v>1989</v>
      </c>
      <c r="P1358" s="13" t="s">
        <v>1784</v>
      </c>
      <c r="Q1358" s="12">
        <f t="shared" ca="1" si="141"/>
        <v>2</v>
      </c>
      <c r="R1358" s="13" t="s">
        <v>1797</v>
      </c>
      <c r="S1358" s="13" t="s">
        <v>1794</v>
      </c>
      <c r="T1358" s="17">
        <v>22171</v>
      </c>
      <c r="U1358" s="17">
        <v>37876</v>
      </c>
      <c r="V1358" s="17">
        <v>41894</v>
      </c>
      <c r="W1358" s="17" t="s">
        <v>1798</v>
      </c>
      <c r="X1358" s="17" t="s">
        <v>1997</v>
      </c>
      <c r="Y1358" s="13">
        <f t="shared" ca="1" si="137"/>
        <v>39477</v>
      </c>
      <c r="Z1358" s="13">
        <f t="shared" ca="1" si="138"/>
        <v>2669</v>
      </c>
      <c r="AA1358" s="30" t="str">
        <f t="shared" si="139"/>
        <v>Retail</v>
      </c>
    </row>
    <row r="1359" spans="1:27" ht="14.4" x14ac:dyDescent="0.3">
      <c r="A1359" s="13">
        <v>6357</v>
      </c>
      <c r="B1359" s="13">
        <v>6357</v>
      </c>
      <c r="C1359" s="1" t="s">
        <v>897</v>
      </c>
      <c r="D1359" s="13" t="s">
        <v>2032</v>
      </c>
      <c r="E1359" s="13" t="str">
        <f t="shared" si="140"/>
        <v>Benedict.ict Hines@bnna.com</v>
      </c>
      <c r="F1359" s="13" t="s">
        <v>1667</v>
      </c>
      <c r="G1359" s="13" t="s">
        <v>1837</v>
      </c>
      <c r="H1359" s="13" t="s">
        <v>2039</v>
      </c>
      <c r="I1359" s="13" t="s">
        <v>1948</v>
      </c>
      <c r="J1359" s="13" t="s">
        <v>2033</v>
      </c>
      <c r="K1359" s="13" t="s">
        <v>1731</v>
      </c>
      <c r="L1359" s="13" t="s">
        <v>1806</v>
      </c>
      <c r="M1359" s="13" t="s">
        <v>1759</v>
      </c>
      <c r="N1359" s="13" t="s">
        <v>1787</v>
      </c>
      <c r="O1359" s="15" t="s">
        <v>1989</v>
      </c>
      <c r="P1359" s="13" t="s">
        <v>1790</v>
      </c>
      <c r="Q1359" s="12">
        <f t="shared" ca="1" si="141"/>
        <v>3</v>
      </c>
      <c r="R1359" s="13" t="s">
        <v>1799</v>
      </c>
      <c r="S1359" s="13" t="s">
        <v>1795</v>
      </c>
      <c r="T1359" s="17">
        <v>26575</v>
      </c>
      <c r="U1359" s="17">
        <v>41915</v>
      </c>
      <c r="V1359" s="17">
        <v>41915</v>
      </c>
      <c r="W1359" s="17" t="s">
        <v>1798</v>
      </c>
      <c r="X1359" s="17" t="s">
        <v>1997</v>
      </c>
      <c r="Y1359" s="13">
        <f t="shared" ca="1" si="137"/>
        <v>40383</v>
      </c>
      <c r="Z1359" s="13">
        <f t="shared" ca="1" si="138"/>
        <v>5660</v>
      </c>
      <c r="AA1359" s="30" t="str">
        <f t="shared" si="139"/>
        <v>Retail</v>
      </c>
    </row>
    <row r="1360" spans="1:27" ht="14.4" x14ac:dyDescent="0.3">
      <c r="A1360" s="13">
        <v>6358</v>
      </c>
      <c r="B1360" s="13">
        <v>6358</v>
      </c>
      <c r="C1360" s="1" t="s">
        <v>1398</v>
      </c>
      <c r="D1360" s="13" t="s">
        <v>2032</v>
      </c>
      <c r="E1360" s="13" t="str">
        <f t="shared" si="140"/>
        <v>Xena.inoza@bnna.com</v>
      </c>
      <c r="F1360" s="13" t="s">
        <v>1668</v>
      </c>
      <c r="G1360" s="13" t="s">
        <v>1837</v>
      </c>
      <c r="H1360" s="13" t="s">
        <v>2039</v>
      </c>
      <c r="I1360" s="13" t="s">
        <v>1948</v>
      </c>
      <c r="J1360" s="13" t="s">
        <v>2033</v>
      </c>
      <c r="K1360" s="20" t="s">
        <v>1731</v>
      </c>
      <c r="L1360" s="20" t="s">
        <v>1806</v>
      </c>
      <c r="M1360" s="20" t="s">
        <v>1759</v>
      </c>
      <c r="N1360" s="13" t="s">
        <v>1787</v>
      </c>
      <c r="O1360" s="15" t="s">
        <v>1989</v>
      </c>
      <c r="P1360" s="15" t="s">
        <v>1790</v>
      </c>
      <c r="Q1360" s="12">
        <f t="shared" ca="1" si="141"/>
        <v>3</v>
      </c>
      <c r="R1360" s="13" t="s">
        <v>1797</v>
      </c>
      <c r="S1360" s="13" t="s">
        <v>1795</v>
      </c>
      <c r="T1360" s="17">
        <v>24340</v>
      </c>
      <c r="U1360" s="17">
        <v>41142</v>
      </c>
      <c r="V1360" s="17">
        <v>41872</v>
      </c>
      <c r="W1360" s="17" t="s">
        <v>1798</v>
      </c>
      <c r="X1360" s="17" t="s">
        <v>1997</v>
      </c>
      <c r="Y1360" s="13">
        <f t="shared" ca="1" si="137"/>
        <v>51696</v>
      </c>
      <c r="Z1360" s="13">
        <f t="shared" ca="1" si="138"/>
        <v>9806</v>
      </c>
      <c r="AA1360" s="30" t="str">
        <f t="shared" si="139"/>
        <v>Retail</v>
      </c>
    </row>
    <row r="1361" spans="1:27" ht="14.4" x14ac:dyDescent="0.3">
      <c r="A1361" s="13">
        <v>6359</v>
      </c>
      <c r="B1361" s="13">
        <v>6359</v>
      </c>
      <c r="C1361" s="13" t="s">
        <v>155</v>
      </c>
      <c r="D1361" s="13" t="s">
        <v>2032</v>
      </c>
      <c r="E1361" s="13" t="str">
        <f t="shared" si="140"/>
        <v>Amélie.Bernard@bnna.com</v>
      </c>
      <c r="F1361" s="13" t="s">
        <v>1668</v>
      </c>
      <c r="G1361" s="13" t="s">
        <v>1837</v>
      </c>
      <c r="H1361" s="13" t="s">
        <v>2039</v>
      </c>
      <c r="I1361" s="13" t="s">
        <v>1948</v>
      </c>
      <c r="J1361" s="13" t="s">
        <v>2033</v>
      </c>
      <c r="K1361" s="13" t="s">
        <v>1731</v>
      </c>
      <c r="L1361" s="13" t="s">
        <v>1806</v>
      </c>
      <c r="M1361" s="13" t="s">
        <v>1759</v>
      </c>
      <c r="N1361" s="13" t="s">
        <v>1787</v>
      </c>
      <c r="O1361" s="15" t="s">
        <v>1989</v>
      </c>
      <c r="P1361" s="13" t="s">
        <v>1784</v>
      </c>
      <c r="Q1361" s="12">
        <f t="shared" ca="1" si="141"/>
        <v>3</v>
      </c>
      <c r="R1361" s="13" t="s">
        <v>1785</v>
      </c>
      <c r="S1361" s="13" t="s">
        <v>1792</v>
      </c>
      <c r="T1361" s="17">
        <v>19513</v>
      </c>
      <c r="U1361" s="17">
        <v>27548</v>
      </c>
      <c r="V1361" s="17">
        <v>41793</v>
      </c>
      <c r="W1361" s="17" t="s">
        <v>1798</v>
      </c>
      <c r="X1361" s="17" t="s">
        <v>1994</v>
      </c>
      <c r="Y1361" s="13">
        <f t="shared" ca="1" si="137"/>
        <v>38731</v>
      </c>
      <c r="Z1361" s="13">
        <f t="shared" ca="1" si="138"/>
        <v>8327</v>
      </c>
      <c r="AA1361" s="30" t="str">
        <f t="shared" si="139"/>
        <v>Retail</v>
      </c>
    </row>
    <row r="1362" spans="1:27" ht="14.4" x14ac:dyDescent="0.3">
      <c r="A1362" s="13">
        <v>6360</v>
      </c>
      <c r="B1362" s="13">
        <v>6360</v>
      </c>
      <c r="C1362" s="1" t="s">
        <v>1592</v>
      </c>
      <c r="D1362" s="13" t="s">
        <v>2032</v>
      </c>
      <c r="E1362" s="13" t="str">
        <f t="shared" si="140"/>
        <v>Jessica.rederick@bnna.com</v>
      </c>
      <c r="F1362" s="13" t="s">
        <v>1668</v>
      </c>
      <c r="G1362" s="13" t="s">
        <v>1837</v>
      </c>
      <c r="H1362" s="13" t="s">
        <v>2039</v>
      </c>
      <c r="I1362" s="13" t="s">
        <v>1948</v>
      </c>
      <c r="J1362" s="13" t="s">
        <v>2033</v>
      </c>
      <c r="K1362" s="13" t="s">
        <v>1731</v>
      </c>
      <c r="L1362" s="13" t="s">
        <v>1806</v>
      </c>
      <c r="M1362" s="13" t="s">
        <v>1759</v>
      </c>
      <c r="N1362" s="13" t="s">
        <v>1787</v>
      </c>
      <c r="O1362" s="15" t="s">
        <v>1989</v>
      </c>
      <c r="P1362" s="13" t="s">
        <v>1784</v>
      </c>
      <c r="Q1362" s="12">
        <f t="shared" ca="1" si="141"/>
        <v>1</v>
      </c>
      <c r="R1362" s="13" t="s">
        <v>1800</v>
      </c>
      <c r="S1362" s="13" t="s">
        <v>1794</v>
      </c>
      <c r="T1362" s="17">
        <v>29751</v>
      </c>
      <c r="U1362" s="17">
        <v>39247</v>
      </c>
      <c r="V1362" s="17">
        <v>41804</v>
      </c>
      <c r="W1362" s="17" t="s">
        <v>1798</v>
      </c>
      <c r="X1362" s="17" t="s">
        <v>1994</v>
      </c>
      <c r="Y1362" s="13">
        <f t="shared" ca="1" si="137"/>
        <v>45769</v>
      </c>
      <c r="Z1362" s="13">
        <f t="shared" ca="1" si="138"/>
        <v>3714</v>
      </c>
      <c r="AA1362" s="30" t="str">
        <f t="shared" si="139"/>
        <v>Retail</v>
      </c>
    </row>
    <row r="1363" spans="1:27" ht="14.4" x14ac:dyDescent="0.3">
      <c r="A1363" s="13">
        <v>6361</v>
      </c>
      <c r="B1363" s="13">
        <v>6361</v>
      </c>
      <c r="C1363" s="1" t="s">
        <v>1553</v>
      </c>
      <c r="D1363" s="13" t="s">
        <v>2032</v>
      </c>
      <c r="E1363" s="13" t="str">
        <f t="shared" si="140"/>
        <v>Len.oley@bnna.com</v>
      </c>
      <c r="F1363" s="13" t="s">
        <v>1667</v>
      </c>
      <c r="G1363" s="13" t="s">
        <v>1837</v>
      </c>
      <c r="H1363" s="13" t="s">
        <v>2039</v>
      </c>
      <c r="I1363" s="13" t="s">
        <v>1947</v>
      </c>
      <c r="J1363" s="13" t="s">
        <v>2033</v>
      </c>
      <c r="K1363" s="13" t="s">
        <v>1731</v>
      </c>
      <c r="L1363" s="13" t="s">
        <v>1806</v>
      </c>
      <c r="M1363" s="13" t="s">
        <v>1765</v>
      </c>
      <c r="N1363" s="13" t="s">
        <v>1788</v>
      </c>
      <c r="O1363" s="15" t="s">
        <v>1798</v>
      </c>
      <c r="P1363" s="13" t="s">
        <v>1784</v>
      </c>
      <c r="Q1363" s="12">
        <v>5</v>
      </c>
      <c r="R1363" s="13" t="s">
        <v>1785</v>
      </c>
      <c r="S1363" s="13" t="s">
        <v>1794</v>
      </c>
      <c r="T1363" s="17">
        <v>26579</v>
      </c>
      <c r="U1363" s="17">
        <v>37901</v>
      </c>
      <c r="V1363" s="17">
        <v>41919</v>
      </c>
      <c r="W1363" s="17" t="s">
        <v>1798</v>
      </c>
      <c r="X1363" s="17" t="s">
        <v>1991</v>
      </c>
      <c r="Y1363" s="13">
        <f t="shared" ca="1" si="137"/>
        <v>42696</v>
      </c>
      <c r="Z1363" s="13">
        <f t="shared" ca="1" si="138"/>
        <v>9192</v>
      </c>
      <c r="AA1363" s="30" t="str">
        <f t="shared" si="139"/>
        <v>Retail</v>
      </c>
    </row>
    <row r="1364" spans="1:27" ht="14.4" x14ac:dyDescent="0.3">
      <c r="A1364" s="13">
        <v>6362</v>
      </c>
      <c r="B1364" s="13">
        <v>6362</v>
      </c>
      <c r="C1364" s="1" t="s">
        <v>786</v>
      </c>
      <c r="D1364" s="13" t="s">
        <v>2032</v>
      </c>
      <c r="E1364" s="13" t="str">
        <f t="shared" si="140"/>
        <v>Marshall.hall Noel@bnna.com</v>
      </c>
      <c r="F1364" s="13" t="s">
        <v>1667</v>
      </c>
      <c r="G1364" s="13" t="s">
        <v>1837</v>
      </c>
      <c r="H1364" s="13" t="s">
        <v>2039</v>
      </c>
      <c r="I1364" s="13" t="s">
        <v>1948</v>
      </c>
      <c r="J1364" s="13" t="s">
        <v>2033</v>
      </c>
      <c r="K1364" s="13" t="s">
        <v>1731</v>
      </c>
      <c r="L1364" s="20" t="s">
        <v>1806</v>
      </c>
      <c r="M1364" s="13" t="s">
        <v>1765</v>
      </c>
      <c r="N1364" s="13" t="s">
        <v>1787</v>
      </c>
      <c r="O1364" s="15" t="s">
        <v>1989</v>
      </c>
      <c r="P1364" s="15" t="s">
        <v>1790</v>
      </c>
      <c r="Q1364" s="12">
        <f t="shared" ref="Q1364:Q1380" ca="1" si="142">RANDBETWEEN(1,3)</f>
        <v>3</v>
      </c>
      <c r="R1364" s="13" t="s">
        <v>1797</v>
      </c>
      <c r="S1364" s="13" t="s">
        <v>1793</v>
      </c>
      <c r="T1364" s="17">
        <v>25356</v>
      </c>
      <c r="U1364" s="17">
        <v>41062</v>
      </c>
      <c r="V1364" s="17">
        <v>41792</v>
      </c>
      <c r="W1364" s="17" t="s">
        <v>1798</v>
      </c>
      <c r="X1364" s="17" t="s">
        <v>1991</v>
      </c>
      <c r="Y1364" s="13">
        <f t="shared" ca="1" si="137"/>
        <v>54379</v>
      </c>
      <c r="Z1364" s="13">
        <f t="shared" ca="1" si="138"/>
        <v>8593</v>
      </c>
      <c r="AA1364" s="30" t="str">
        <f t="shared" si="139"/>
        <v>Retail</v>
      </c>
    </row>
    <row r="1365" spans="1:27" ht="14.4" x14ac:dyDescent="0.3">
      <c r="A1365" s="13">
        <v>6363</v>
      </c>
      <c r="B1365" s="13">
        <v>6363</v>
      </c>
      <c r="C1365" s="13" t="s">
        <v>682</v>
      </c>
      <c r="D1365" s="13" t="s">
        <v>2032</v>
      </c>
      <c r="E1365" s="13" t="str">
        <f t="shared" si="140"/>
        <v>Rooney.y Duran@bnna.com</v>
      </c>
      <c r="F1365" s="13" t="s">
        <v>1667</v>
      </c>
      <c r="G1365" s="13" t="s">
        <v>1837</v>
      </c>
      <c r="H1365" s="13" t="s">
        <v>2039</v>
      </c>
      <c r="I1365" s="13" t="s">
        <v>1948</v>
      </c>
      <c r="J1365" s="13" t="s">
        <v>2033</v>
      </c>
      <c r="K1365" s="13" t="s">
        <v>1731</v>
      </c>
      <c r="L1365" s="13" t="s">
        <v>1806</v>
      </c>
      <c r="M1365" s="13" t="s">
        <v>1765</v>
      </c>
      <c r="N1365" s="13" t="s">
        <v>1787</v>
      </c>
      <c r="O1365" s="15" t="s">
        <v>1989</v>
      </c>
      <c r="P1365" s="13" t="s">
        <v>1790</v>
      </c>
      <c r="Q1365" s="12">
        <f t="shared" ca="1" si="142"/>
        <v>3</v>
      </c>
      <c r="R1365" s="13" t="s">
        <v>1797</v>
      </c>
      <c r="S1365" s="13" t="s">
        <v>1796</v>
      </c>
      <c r="T1365" s="17">
        <v>29350</v>
      </c>
      <c r="U1365" s="17">
        <v>41768</v>
      </c>
      <c r="V1365" s="17">
        <v>41768</v>
      </c>
      <c r="W1365" s="17" t="s">
        <v>1798</v>
      </c>
      <c r="X1365" s="17" t="s">
        <v>1991</v>
      </c>
      <c r="Y1365" s="13">
        <f t="shared" ca="1" si="137"/>
        <v>49502</v>
      </c>
      <c r="Z1365" s="13">
        <f t="shared" ca="1" si="138"/>
        <v>3552</v>
      </c>
      <c r="AA1365" s="30" t="str">
        <f t="shared" si="139"/>
        <v>Retail</v>
      </c>
    </row>
    <row r="1366" spans="1:27" ht="14.4" x14ac:dyDescent="0.3">
      <c r="A1366" s="13">
        <v>6364</v>
      </c>
      <c r="B1366" s="13">
        <v>6364</v>
      </c>
      <c r="C1366" s="1" t="s">
        <v>1391</v>
      </c>
      <c r="D1366" s="13" t="s">
        <v>2032</v>
      </c>
      <c r="E1366" s="13" t="str">
        <f t="shared" si="140"/>
        <v>Blair.r Hill@bnna.com</v>
      </c>
      <c r="F1366" s="13" t="s">
        <v>1668</v>
      </c>
      <c r="G1366" s="13" t="s">
        <v>1837</v>
      </c>
      <c r="H1366" s="13" t="s">
        <v>2039</v>
      </c>
      <c r="I1366" s="13" t="s">
        <v>1948</v>
      </c>
      <c r="J1366" s="13" t="s">
        <v>2033</v>
      </c>
      <c r="K1366" s="13" t="s">
        <v>1731</v>
      </c>
      <c r="L1366" s="13" t="s">
        <v>1806</v>
      </c>
      <c r="M1366" s="13" t="s">
        <v>1765</v>
      </c>
      <c r="N1366" s="13" t="s">
        <v>1787</v>
      </c>
      <c r="O1366" s="15" t="s">
        <v>1989</v>
      </c>
      <c r="P1366" s="13" t="s">
        <v>1784</v>
      </c>
      <c r="Q1366" s="12">
        <f t="shared" ca="1" si="142"/>
        <v>1</v>
      </c>
      <c r="R1366" s="13" t="s">
        <v>1785</v>
      </c>
      <c r="S1366" s="13" t="s">
        <v>1796</v>
      </c>
      <c r="T1366" s="17">
        <v>27763</v>
      </c>
      <c r="U1366" s="17">
        <v>41643</v>
      </c>
      <c r="V1366" s="17">
        <v>41643</v>
      </c>
      <c r="W1366" s="17" t="s">
        <v>1798</v>
      </c>
      <c r="X1366" s="17" t="s">
        <v>1994</v>
      </c>
      <c r="Y1366" s="13">
        <f t="shared" ca="1" si="137"/>
        <v>34500</v>
      </c>
      <c r="Z1366" s="13">
        <f t="shared" ca="1" si="138"/>
        <v>8510</v>
      </c>
      <c r="AA1366" s="30" t="str">
        <f t="shared" si="139"/>
        <v>Retail</v>
      </c>
    </row>
    <row r="1367" spans="1:27" ht="14.4" x14ac:dyDescent="0.3">
      <c r="A1367" s="13">
        <v>6365</v>
      </c>
      <c r="B1367" s="13">
        <v>6365</v>
      </c>
      <c r="C1367" s="13" t="s">
        <v>307</v>
      </c>
      <c r="D1367" s="13" t="s">
        <v>2032</v>
      </c>
      <c r="E1367" s="13" t="str">
        <f t="shared" si="140"/>
        <v>Chris. Roach@bnna.com</v>
      </c>
      <c r="F1367" s="13" t="s">
        <v>1667</v>
      </c>
      <c r="G1367" s="13" t="s">
        <v>1837</v>
      </c>
      <c r="H1367" s="13" t="s">
        <v>2039</v>
      </c>
      <c r="I1367" s="13" t="s">
        <v>1948</v>
      </c>
      <c r="J1367" s="13" t="s">
        <v>2033</v>
      </c>
      <c r="K1367" s="13" t="s">
        <v>1731</v>
      </c>
      <c r="L1367" s="20" t="s">
        <v>1806</v>
      </c>
      <c r="M1367" s="13" t="s">
        <v>1765</v>
      </c>
      <c r="N1367" s="13" t="s">
        <v>1787</v>
      </c>
      <c r="O1367" s="15" t="s">
        <v>1989</v>
      </c>
      <c r="P1367" s="13" t="s">
        <v>1790</v>
      </c>
      <c r="Q1367" s="12">
        <f t="shared" ca="1" si="142"/>
        <v>1</v>
      </c>
      <c r="R1367" s="13" t="s">
        <v>1797</v>
      </c>
      <c r="S1367" s="13" t="s">
        <v>1795</v>
      </c>
      <c r="T1367" s="17">
        <v>19767</v>
      </c>
      <c r="U1367" s="17">
        <v>31090</v>
      </c>
      <c r="V1367" s="17">
        <v>41682</v>
      </c>
      <c r="W1367" s="17" t="s">
        <v>1798</v>
      </c>
      <c r="X1367" s="17" t="s">
        <v>1994</v>
      </c>
      <c r="Y1367" s="13">
        <f t="shared" ca="1" si="137"/>
        <v>46661</v>
      </c>
      <c r="Z1367" s="13">
        <f t="shared" ca="1" si="138"/>
        <v>5501</v>
      </c>
      <c r="AA1367" s="30" t="str">
        <f t="shared" si="139"/>
        <v>Retail</v>
      </c>
    </row>
    <row r="1368" spans="1:27" ht="14.4" x14ac:dyDescent="0.3">
      <c r="A1368" s="13">
        <v>6366</v>
      </c>
      <c r="B1368" s="13">
        <v>6366</v>
      </c>
      <c r="C1368" s="1" t="s">
        <v>936</v>
      </c>
      <c r="D1368" s="13" t="s">
        <v>2032</v>
      </c>
      <c r="E1368" s="13" t="str">
        <f t="shared" si="140"/>
        <v>Mohammad.ad Kramer@bnna.com</v>
      </c>
      <c r="F1368" s="13" t="s">
        <v>1667</v>
      </c>
      <c r="G1368" s="13" t="s">
        <v>1837</v>
      </c>
      <c r="H1368" s="13" t="s">
        <v>2039</v>
      </c>
      <c r="I1368" s="13" t="s">
        <v>1948</v>
      </c>
      <c r="J1368" s="13" t="s">
        <v>2033</v>
      </c>
      <c r="K1368" s="13" t="s">
        <v>1731</v>
      </c>
      <c r="L1368" s="13" t="s">
        <v>1806</v>
      </c>
      <c r="M1368" s="13" t="s">
        <v>1765</v>
      </c>
      <c r="N1368" s="13" t="s">
        <v>1787</v>
      </c>
      <c r="O1368" s="15" t="s">
        <v>1989</v>
      </c>
      <c r="P1368" s="15" t="s">
        <v>1790</v>
      </c>
      <c r="Q1368" s="12">
        <f t="shared" ca="1" si="142"/>
        <v>3</v>
      </c>
      <c r="R1368" s="13" t="s">
        <v>1797</v>
      </c>
      <c r="S1368" s="13" t="s">
        <v>1795</v>
      </c>
      <c r="T1368" s="17">
        <v>19518</v>
      </c>
      <c r="U1368" s="17">
        <v>32302</v>
      </c>
      <c r="V1368" s="17">
        <v>41798</v>
      </c>
      <c r="W1368" s="17" t="s">
        <v>1798</v>
      </c>
      <c r="X1368" s="17" t="s">
        <v>1991</v>
      </c>
      <c r="Y1368" s="13">
        <f t="shared" ca="1" si="137"/>
        <v>57373</v>
      </c>
      <c r="Z1368" s="13">
        <f t="shared" ca="1" si="138"/>
        <v>2261</v>
      </c>
      <c r="AA1368" s="30" t="str">
        <f t="shared" si="139"/>
        <v>Retail</v>
      </c>
    </row>
    <row r="1369" spans="1:27" ht="14.4" x14ac:dyDescent="0.3">
      <c r="A1369" s="13">
        <v>6367</v>
      </c>
      <c r="B1369" s="13">
        <v>6367</v>
      </c>
      <c r="C1369" s="1" t="s">
        <v>1150</v>
      </c>
      <c r="D1369" s="13" t="s">
        <v>2032</v>
      </c>
      <c r="E1369" s="13" t="str">
        <f t="shared" si="140"/>
        <v>Graiden.den Mayo@bnna.com</v>
      </c>
      <c r="F1369" s="13" t="s">
        <v>1667</v>
      </c>
      <c r="G1369" s="13" t="s">
        <v>1837</v>
      </c>
      <c r="H1369" s="13" t="s">
        <v>2039</v>
      </c>
      <c r="I1369" s="13" t="s">
        <v>1948</v>
      </c>
      <c r="J1369" s="13" t="s">
        <v>2033</v>
      </c>
      <c r="K1369" s="20" t="s">
        <v>1731</v>
      </c>
      <c r="L1369" s="20" t="s">
        <v>1806</v>
      </c>
      <c r="M1369" s="20" t="s">
        <v>1765</v>
      </c>
      <c r="N1369" s="13" t="s">
        <v>1787</v>
      </c>
      <c r="O1369" s="15" t="s">
        <v>1989</v>
      </c>
      <c r="P1369" s="13" t="s">
        <v>1790</v>
      </c>
      <c r="Q1369" s="12">
        <f t="shared" ca="1" si="142"/>
        <v>1</v>
      </c>
      <c r="R1369" s="13" t="s">
        <v>1797</v>
      </c>
      <c r="S1369" s="13" t="s">
        <v>1793</v>
      </c>
      <c r="T1369" s="17">
        <v>23467</v>
      </c>
      <c r="U1369" s="17">
        <v>36981</v>
      </c>
      <c r="V1369" s="17">
        <v>41729</v>
      </c>
      <c r="W1369" s="17" t="s">
        <v>1798</v>
      </c>
      <c r="X1369" s="17" t="s">
        <v>1996</v>
      </c>
      <c r="Y1369" s="13">
        <f t="shared" ca="1" si="137"/>
        <v>41301</v>
      </c>
      <c r="Z1369" s="13">
        <f t="shared" ca="1" si="138"/>
        <v>524</v>
      </c>
      <c r="AA1369" s="30" t="str">
        <f t="shared" si="139"/>
        <v>Retail</v>
      </c>
    </row>
    <row r="1370" spans="1:27" ht="14.4" x14ac:dyDescent="0.3">
      <c r="A1370" s="13">
        <v>6368</v>
      </c>
      <c r="B1370" s="13">
        <v>6368</v>
      </c>
      <c r="C1370" s="13" t="s">
        <v>712</v>
      </c>
      <c r="D1370" s="13" t="s">
        <v>2032</v>
      </c>
      <c r="E1370" s="13" t="str">
        <f t="shared" si="140"/>
        <v>Tammy.Dillon@bnna.com</v>
      </c>
      <c r="F1370" s="13" t="s">
        <v>1668</v>
      </c>
      <c r="G1370" s="13" t="s">
        <v>1837</v>
      </c>
      <c r="H1370" s="13" t="s">
        <v>2039</v>
      </c>
      <c r="I1370" s="13" t="s">
        <v>1948</v>
      </c>
      <c r="J1370" s="13" t="s">
        <v>2033</v>
      </c>
      <c r="K1370" s="20" t="s">
        <v>1731</v>
      </c>
      <c r="L1370" s="20" t="s">
        <v>1806</v>
      </c>
      <c r="M1370" s="20" t="s">
        <v>1765</v>
      </c>
      <c r="N1370" s="13" t="s">
        <v>1787</v>
      </c>
      <c r="O1370" s="15" t="s">
        <v>1989</v>
      </c>
      <c r="P1370" s="15" t="s">
        <v>1790</v>
      </c>
      <c r="Q1370" s="12">
        <f t="shared" ca="1" si="142"/>
        <v>3</v>
      </c>
      <c r="R1370" s="13" t="s">
        <v>1797</v>
      </c>
      <c r="S1370" s="13" t="s">
        <v>1795</v>
      </c>
      <c r="T1370" s="17">
        <v>21779</v>
      </c>
      <c r="U1370" s="17">
        <v>33467</v>
      </c>
      <c r="V1370" s="17">
        <v>41868</v>
      </c>
      <c r="W1370" s="17" t="s">
        <v>1798</v>
      </c>
      <c r="X1370" s="17" t="s">
        <v>1997</v>
      </c>
      <c r="Y1370" s="13">
        <f t="shared" ca="1" si="137"/>
        <v>39776</v>
      </c>
      <c r="Z1370" s="13">
        <f t="shared" ca="1" si="138"/>
        <v>9068</v>
      </c>
      <c r="AA1370" s="30" t="str">
        <f t="shared" si="139"/>
        <v>Retail</v>
      </c>
    </row>
    <row r="1371" spans="1:27" ht="14.4" x14ac:dyDescent="0.3">
      <c r="A1371" s="13">
        <v>6369</v>
      </c>
      <c r="B1371" s="13">
        <v>6369</v>
      </c>
      <c r="C1371" s="1" t="s">
        <v>1552</v>
      </c>
      <c r="D1371" s="13" t="s">
        <v>2032</v>
      </c>
      <c r="E1371" s="13" t="str">
        <f t="shared" si="140"/>
        <v>Thor. Pate@bnna.com</v>
      </c>
      <c r="F1371" s="13" t="s">
        <v>1667</v>
      </c>
      <c r="G1371" s="13" t="s">
        <v>1837</v>
      </c>
      <c r="H1371" s="13" t="s">
        <v>2039</v>
      </c>
      <c r="I1371" s="13" t="s">
        <v>1948</v>
      </c>
      <c r="J1371" s="13" t="s">
        <v>2033</v>
      </c>
      <c r="K1371" s="13" t="s">
        <v>1731</v>
      </c>
      <c r="L1371" s="13" t="s">
        <v>1806</v>
      </c>
      <c r="M1371" s="13" t="s">
        <v>1765</v>
      </c>
      <c r="N1371" s="13" t="s">
        <v>1787</v>
      </c>
      <c r="O1371" s="15" t="s">
        <v>1989</v>
      </c>
      <c r="P1371" s="15" t="s">
        <v>1790</v>
      </c>
      <c r="Q1371" s="12">
        <f t="shared" ca="1" si="142"/>
        <v>2</v>
      </c>
      <c r="R1371" s="13" t="s">
        <v>1799</v>
      </c>
      <c r="S1371" s="13" t="s">
        <v>1794</v>
      </c>
      <c r="T1371" s="17">
        <v>19585</v>
      </c>
      <c r="U1371" s="17">
        <v>32734</v>
      </c>
      <c r="V1371" s="17">
        <v>41865</v>
      </c>
      <c r="W1371" s="17" t="s">
        <v>1798</v>
      </c>
      <c r="X1371" s="17" t="s">
        <v>1997</v>
      </c>
      <c r="Y1371" s="13">
        <f t="shared" ca="1" si="137"/>
        <v>40031</v>
      </c>
      <c r="Z1371" s="13">
        <f t="shared" ca="1" si="138"/>
        <v>3583</v>
      </c>
      <c r="AA1371" s="30" t="str">
        <f t="shared" si="139"/>
        <v>Retail</v>
      </c>
    </row>
    <row r="1372" spans="1:27" ht="14.4" x14ac:dyDescent="0.3">
      <c r="A1372" s="13">
        <v>6370</v>
      </c>
      <c r="B1372" s="13">
        <v>6370</v>
      </c>
      <c r="C1372" s="13" t="s">
        <v>458</v>
      </c>
      <c r="D1372" s="13" t="s">
        <v>2032</v>
      </c>
      <c r="E1372" s="13" t="str">
        <f t="shared" si="140"/>
        <v>Hans.nsens@bnna.com</v>
      </c>
      <c r="F1372" s="13" t="s">
        <v>1668</v>
      </c>
      <c r="G1372" s="13" t="s">
        <v>1837</v>
      </c>
      <c r="H1372" s="13" t="s">
        <v>2039</v>
      </c>
      <c r="I1372" s="13" t="s">
        <v>1948</v>
      </c>
      <c r="J1372" s="13" t="s">
        <v>2033</v>
      </c>
      <c r="K1372" s="13" t="s">
        <v>1731</v>
      </c>
      <c r="L1372" s="13" t="s">
        <v>1806</v>
      </c>
      <c r="M1372" s="13" t="s">
        <v>1765</v>
      </c>
      <c r="N1372" s="13" t="s">
        <v>1787</v>
      </c>
      <c r="O1372" s="15" t="s">
        <v>1989</v>
      </c>
      <c r="P1372" s="13" t="s">
        <v>1790</v>
      </c>
      <c r="Q1372" s="12">
        <f t="shared" ca="1" si="142"/>
        <v>1</v>
      </c>
      <c r="R1372" s="13" t="s">
        <v>1797</v>
      </c>
      <c r="S1372" s="13" t="s">
        <v>1795</v>
      </c>
      <c r="T1372" s="17">
        <v>25128</v>
      </c>
      <c r="U1372" s="17">
        <v>36450</v>
      </c>
      <c r="V1372" s="17">
        <v>41929</v>
      </c>
      <c r="W1372" s="17" t="s">
        <v>1798</v>
      </c>
      <c r="X1372" s="17" t="s">
        <v>1997</v>
      </c>
      <c r="Y1372" s="13">
        <f t="shared" ca="1" si="137"/>
        <v>53768</v>
      </c>
      <c r="Z1372" s="13">
        <f t="shared" ca="1" si="138"/>
        <v>4389</v>
      </c>
      <c r="AA1372" s="30" t="str">
        <f t="shared" si="139"/>
        <v>Retail</v>
      </c>
    </row>
    <row r="1373" spans="1:27" ht="14.4" x14ac:dyDescent="0.3">
      <c r="A1373" s="13">
        <v>6371</v>
      </c>
      <c r="B1373" s="13">
        <v>6371</v>
      </c>
      <c r="C1373" s="13" t="s">
        <v>528</v>
      </c>
      <c r="D1373" s="13" t="s">
        <v>2032</v>
      </c>
      <c r="E1373" s="13" t="str">
        <f t="shared" si="140"/>
        <v>Juliette.te Bonnet@bnna.com</v>
      </c>
      <c r="F1373" s="13" t="s">
        <v>1667</v>
      </c>
      <c r="G1373" s="13" t="s">
        <v>1837</v>
      </c>
      <c r="H1373" s="13" t="s">
        <v>2039</v>
      </c>
      <c r="I1373" s="13" t="s">
        <v>1948</v>
      </c>
      <c r="J1373" s="13" t="s">
        <v>2033</v>
      </c>
      <c r="K1373" s="13" t="s">
        <v>1731</v>
      </c>
      <c r="L1373" s="13" t="s">
        <v>1806</v>
      </c>
      <c r="M1373" s="13" t="s">
        <v>1765</v>
      </c>
      <c r="N1373" s="13" t="s">
        <v>1787</v>
      </c>
      <c r="O1373" s="15" t="s">
        <v>1989</v>
      </c>
      <c r="P1373" s="15" t="s">
        <v>1790</v>
      </c>
      <c r="Q1373" s="12">
        <f t="shared" ca="1" si="142"/>
        <v>1</v>
      </c>
      <c r="R1373" s="13" t="s">
        <v>1785</v>
      </c>
      <c r="S1373" s="13" t="s">
        <v>1795</v>
      </c>
      <c r="T1373" s="17">
        <v>30221</v>
      </c>
      <c r="U1373" s="17">
        <v>41909</v>
      </c>
      <c r="V1373" s="17">
        <v>41909</v>
      </c>
      <c r="W1373" s="17" t="s">
        <v>1798</v>
      </c>
      <c r="X1373" s="17" t="s">
        <v>1994</v>
      </c>
      <c r="Y1373" s="13">
        <f t="shared" ca="1" si="137"/>
        <v>45070</v>
      </c>
      <c r="Z1373" s="13">
        <f t="shared" ca="1" si="138"/>
        <v>1243</v>
      </c>
      <c r="AA1373" s="30" t="str">
        <f t="shared" si="139"/>
        <v>Retail</v>
      </c>
    </row>
    <row r="1374" spans="1:27" ht="14.4" x14ac:dyDescent="0.3">
      <c r="A1374" s="13">
        <v>6372</v>
      </c>
      <c r="B1374" s="13">
        <v>6372</v>
      </c>
      <c r="C1374" s="1" t="s">
        <v>851</v>
      </c>
      <c r="D1374" s="13" t="s">
        <v>2032</v>
      </c>
      <c r="E1374" s="13" t="str">
        <f t="shared" si="140"/>
        <v>Macaulay.ay Garner@bnna.com</v>
      </c>
      <c r="F1374" s="13" t="s">
        <v>1667</v>
      </c>
      <c r="G1374" s="13" t="s">
        <v>1837</v>
      </c>
      <c r="H1374" s="13" t="s">
        <v>2039</v>
      </c>
      <c r="I1374" s="13" t="s">
        <v>1948</v>
      </c>
      <c r="J1374" s="13" t="s">
        <v>2033</v>
      </c>
      <c r="K1374" s="13" t="s">
        <v>1731</v>
      </c>
      <c r="L1374" s="13" t="s">
        <v>1806</v>
      </c>
      <c r="M1374" s="13" t="s">
        <v>1765</v>
      </c>
      <c r="N1374" s="13" t="s">
        <v>1787</v>
      </c>
      <c r="O1374" s="15" t="s">
        <v>1989</v>
      </c>
      <c r="P1374" s="15" t="s">
        <v>1790</v>
      </c>
      <c r="Q1374" s="12">
        <f t="shared" ca="1" si="142"/>
        <v>1</v>
      </c>
      <c r="R1374" s="13" t="s">
        <v>1800</v>
      </c>
      <c r="S1374" s="13" t="s">
        <v>1794</v>
      </c>
      <c r="T1374" s="17">
        <v>21965</v>
      </c>
      <c r="U1374" s="17">
        <v>29270</v>
      </c>
      <c r="V1374" s="17">
        <v>41689</v>
      </c>
      <c r="W1374" s="17" t="s">
        <v>1798</v>
      </c>
      <c r="X1374" s="17" t="s">
        <v>1994</v>
      </c>
      <c r="Y1374" s="13">
        <f t="shared" ca="1" si="137"/>
        <v>35731</v>
      </c>
      <c r="Z1374" s="13">
        <f t="shared" ca="1" si="138"/>
        <v>1565</v>
      </c>
      <c r="AA1374" s="30" t="str">
        <f t="shared" si="139"/>
        <v>Retail</v>
      </c>
    </row>
    <row r="1375" spans="1:27" ht="14.4" x14ac:dyDescent="0.3">
      <c r="A1375" s="13">
        <v>6373</v>
      </c>
      <c r="B1375" s="13">
        <v>6373</v>
      </c>
      <c r="C1375" s="13" t="s">
        <v>112</v>
      </c>
      <c r="D1375" s="13" t="s">
        <v>2032</v>
      </c>
      <c r="E1375" s="13" t="str">
        <f t="shared" si="140"/>
        <v>Agnes. Ramos@bnna.com</v>
      </c>
      <c r="F1375" s="13" t="s">
        <v>1667</v>
      </c>
      <c r="G1375" s="13" t="s">
        <v>1837</v>
      </c>
      <c r="H1375" s="13" t="s">
        <v>2039</v>
      </c>
      <c r="I1375" s="13" t="s">
        <v>1948</v>
      </c>
      <c r="J1375" s="13" t="s">
        <v>2033</v>
      </c>
      <c r="K1375" s="13" t="s">
        <v>1731</v>
      </c>
      <c r="L1375" s="13" t="s">
        <v>1806</v>
      </c>
      <c r="M1375" s="13" t="s">
        <v>1765</v>
      </c>
      <c r="N1375" s="13" t="s">
        <v>1787</v>
      </c>
      <c r="O1375" s="15" t="s">
        <v>1989</v>
      </c>
      <c r="P1375" s="15" t="s">
        <v>1790</v>
      </c>
      <c r="Q1375" s="12">
        <f t="shared" ca="1" si="142"/>
        <v>3</v>
      </c>
      <c r="R1375" s="13" t="s">
        <v>1797</v>
      </c>
      <c r="S1375" s="13" t="s">
        <v>1795</v>
      </c>
      <c r="T1375" s="17">
        <v>30960</v>
      </c>
      <c r="U1375" s="17">
        <v>39360</v>
      </c>
      <c r="V1375" s="17">
        <v>41917</v>
      </c>
      <c r="W1375" s="17" t="s">
        <v>1798</v>
      </c>
      <c r="X1375" s="17" t="s">
        <v>1994</v>
      </c>
      <c r="Y1375" s="13">
        <f t="shared" ca="1" si="137"/>
        <v>52072</v>
      </c>
      <c r="Z1375" s="13">
        <f t="shared" ca="1" si="138"/>
        <v>2398</v>
      </c>
      <c r="AA1375" s="30" t="str">
        <f t="shared" si="139"/>
        <v>Retail</v>
      </c>
    </row>
    <row r="1376" spans="1:27" ht="14.4" x14ac:dyDescent="0.3">
      <c r="A1376" s="13">
        <v>6374</v>
      </c>
      <c r="B1376" s="13">
        <v>6374</v>
      </c>
      <c r="C1376" s="13" t="s">
        <v>735</v>
      </c>
      <c r="D1376" s="13" t="s">
        <v>2032</v>
      </c>
      <c r="E1376" s="13" t="str">
        <f t="shared" si="140"/>
        <v>Weide.de Lín@bnna.com</v>
      </c>
      <c r="F1376" s="13" t="s">
        <v>1668</v>
      </c>
      <c r="G1376" s="20" t="s">
        <v>1837</v>
      </c>
      <c r="H1376" s="13" t="s">
        <v>2039</v>
      </c>
      <c r="I1376" s="20" t="s">
        <v>1948</v>
      </c>
      <c r="J1376" s="13" t="s">
        <v>2033</v>
      </c>
      <c r="K1376" s="13" t="s">
        <v>1731</v>
      </c>
      <c r="L1376" s="20" t="s">
        <v>1806</v>
      </c>
      <c r="M1376" s="13" t="s">
        <v>1765</v>
      </c>
      <c r="N1376" s="13" t="s">
        <v>1787</v>
      </c>
      <c r="O1376" s="15" t="s">
        <v>1989</v>
      </c>
      <c r="P1376" s="15" t="s">
        <v>1790</v>
      </c>
      <c r="Q1376" s="12">
        <f t="shared" ca="1" si="142"/>
        <v>3</v>
      </c>
      <c r="R1376" s="13" t="s">
        <v>1797</v>
      </c>
      <c r="S1376" s="13" t="s">
        <v>1795</v>
      </c>
      <c r="T1376" s="17">
        <v>19062</v>
      </c>
      <c r="U1376" s="17">
        <v>30019</v>
      </c>
      <c r="V1376" s="17">
        <v>41707</v>
      </c>
      <c r="W1376" s="17" t="s">
        <v>1798</v>
      </c>
      <c r="X1376" s="17" t="s">
        <v>1991</v>
      </c>
      <c r="Y1376" s="13">
        <f t="shared" ca="1" si="137"/>
        <v>37032</v>
      </c>
      <c r="Z1376" s="13">
        <f t="shared" ca="1" si="138"/>
        <v>2093</v>
      </c>
      <c r="AA1376" s="30" t="str">
        <f t="shared" si="139"/>
        <v>Retail</v>
      </c>
    </row>
    <row r="1377" spans="1:27" ht="14.4" x14ac:dyDescent="0.3">
      <c r="A1377" s="13">
        <v>6375</v>
      </c>
      <c r="B1377" s="13">
        <v>6375</v>
      </c>
      <c r="C1377" s="13" t="s">
        <v>276</v>
      </c>
      <c r="D1377" s="13" t="s">
        <v>2032</v>
      </c>
      <c r="E1377" s="13" t="str">
        <f t="shared" si="140"/>
        <v>Catarina.ina Couto@bnna.com</v>
      </c>
      <c r="F1377" s="13" t="s">
        <v>1668</v>
      </c>
      <c r="G1377" s="13" t="s">
        <v>1837</v>
      </c>
      <c r="H1377" s="13" t="s">
        <v>2039</v>
      </c>
      <c r="I1377" s="13" t="s">
        <v>1948</v>
      </c>
      <c r="J1377" s="13" t="s">
        <v>2033</v>
      </c>
      <c r="K1377" s="13" t="s">
        <v>1731</v>
      </c>
      <c r="L1377" s="13" t="s">
        <v>1806</v>
      </c>
      <c r="M1377" s="13" t="s">
        <v>1765</v>
      </c>
      <c r="N1377" s="13" t="s">
        <v>1787</v>
      </c>
      <c r="O1377" s="15" t="s">
        <v>1989</v>
      </c>
      <c r="P1377" s="15" t="s">
        <v>1790</v>
      </c>
      <c r="Q1377" s="12">
        <f t="shared" ca="1" si="142"/>
        <v>3</v>
      </c>
      <c r="R1377" s="13" t="s">
        <v>1785</v>
      </c>
      <c r="S1377" s="13" t="s">
        <v>1795</v>
      </c>
      <c r="T1377" s="17">
        <v>26484</v>
      </c>
      <c r="U1377" s="17">
        <v>38902</v>
      </c>
      <c r="V1377" s="17">
        <v>41824</v>
      </c>
      <c r="W1377" s="17" t="s">
        <v>1989</v>
      </c>
      <c r="X1377" s="17" t="s">
        <v>1996</v>
      </c>
      <c r="Y1377" s="13">
        <f t="shared" ref="Y1377:Y1408" ca="1" si="143">RANDBETWEEN(30000,60000)</f>
        <v>50299</v>
      </c>
      <c r="Z1377" s="13">
        <f t="shared" ref="Z1377:Z1408" ca="1" si="144">RANDBETWEEN(0,10000)</f>
        <v>8253</v>
      </c>
      <c r="AA1377" s="30" t="str">
        <f t="shared" si="139"/>
        <v>Retail</v>
      </c>
    </row>
    <row r="1378" spans="1:27" ht="14.4" x14ac:dyDescent="0.3">
      <c r="A1378" s="13">
        <v>6376</v>
      </c>
      <c r="B1378" s="13">
        <v>6376</v>
      </c>
      <c r="C1378" s="1" t="s">
        <v>771</v>
      </c>
      <c r="D1378" s="13" t="s">
        <v>2032</v>
      </c>
      <c r="E1378" s="13" t="str">
        <f t="shared" si="140"/>
        <v>Alvin.Parker@bnna.com</v>
      </c>
      <c r="F1378" s="13" t="s">
        <v>1667</v>
      </c>
      <c r="G1378" s="13" t="s">
        <v>1837</v>
      </c>
      <c r="H1378" s="13" t="s">
        <v>2039</v>
      </c>
      <c r="I1378" s="13" t="s">
        <v>1948</v>
      </c>
      <c r="J1378" s="13" t="s">
        <v>2033</v>
      </c>
      <c r="K1378" s="13" t="s">
        <v>1731</v>
      </c>
      <c r="L1378" s="13" t="s">
        <v>1806</v>
      </c>
      <c r="M1378" s="13" t="s">
        <v>1765</v>
      </c>
      <c r="N1378" s="13" t="s">
        <v>1787</v>
      </c>
      <c r="O1378" s="15" t="s">
        <v>1989</v>
      </c>
      <c r="P1378" s="13" t="s">
        <v>1790</v>
      </c>
      <c r="Q1378" s="12">
        <f t="shared" ca="1" si="142"/>
        <v>3</v>
      </c>
      <c r="R1378" s="13" t="s">
        <v>1797</v>
      </c>
      <c r="S1378" s="13" t="s">
        <v>1791</v>
      </c>
      <c r="T1378" s="17">
        <v>26416</v>
      </c>
      <c r="U1378" s="17">
        <v>41391</v>
      </c>
      <c r="V1378" s="17">
        <v>41756</v>
      </c>
      <c r="W1378" s="17" t="s">
        <v>1798</v>
      </c>
      <c r="X1378" s="17" t="s">
        <v>1997</v>
      </c>
      <c r="Y1378" s="13">
        <f t="shared" ca="1" si="143"/>
        <v>45483</v>
      </c>
      <c r="Z1378" s="13">
        <f t="shared" ca="1" si="144"/>
        <v>8997</v>
      </c>
      <c r="AA1378" s="30" t="str">
        <f t="shared" si="139"/>
        <v>Retail</v>
      </c>
    </row>
    <row r="1379" spans="1:27" ht="14.4" x14ac:dyDescent="0.3">
      <c r="A1379" s="13">
        <v>6377</v>
      </c>
      <c r="B1379" s="13">
        <v>6377</v>
      </c>
      <c r="C1379" s="1" t="s">
        <v>1449</v>
      </c>
      <c r="D1379" s="13" t="s">
        <v>2032</v>
      </c>
      <c r="E1379" s="13" t="str">
        <f t="shared" si="140"/>
        <v>Mechelle.e Osborne@bnna.com</v>
      </c>
      <c r="F1379" s="13" t="s">
        <v>1668</v>
      </c>
      <c r="G1379" s="20" t="s">
        <v>1837</v>
      </c>
      <c r="H1379" s="20" t="s">
        <v>2039</v>
      </c>
      <c r="I1379" s="13" t="s">
        <v>1948</v>
      </c>
      <c r="J1379" s="13" t="s">
        <v>2033</v>
      </c>
      <c r="K1379" s="13" t="s">
        <v>1731</v>
      </c>
      <c r="L1379" s="13" t="s">
        <v>1806</v>
      </c>
      <c r="M1379" s="13" t="s">
        <v>1765</v>
      </c>
      <c r="N1379" s="13" t="s">
        <v>1787</v>
      </c>
      <c r="O1379" s="15" t="s">
        <v>1989</v>
      </c>
      <c r="P1379" s="13" t="s">
        <v>1784</v>
      </c>
      <c r="Q1379" s="12">
        <f t="shared" ca="1" si="142"/>
        <v>2</v>
      </c>
      <c r="R1379" s="13" t="s">
        <v>1797</v>
      </c>
      <c r="S1379" s="13" t="s">
        <v>1795</v>
      </c>
      <c r="T1379" s="17">
        <v>19441</v>
      </c>
      <c r="U1379" s="17">
        <v>29303</v>
      </c>
      <c r="V1379" s="17">
        <v>41721</v>
      </c>
      <c r="W1379" s="17" t="s">
        <v>1798</v>
      </c>
      <c r="X1379" s="17" t="s">
        <v>1997</v>
      </c>
      <c r="Y1379" s="13">
        <f t="shared" ca="1" si="143"/>
        <v>41112</v>
      </c>
      <c r="Z1379" s="13">
        <f t="shared" ca="1" si="144"/>
        <v>1680</v>
      </c>
      <c r="AA1379" s="30" t="str">
        <f t="shared" si="139"/>
        <v>Retail</v>
      </c>
    </row>
    <row r="1380" spans="1:27" ht="14.4" x14ac:dyDescent="0.3">
      <c r="A1380" s="13">
        <v>6378</v>
      </c>
      <c r="B1380" s="13">
        <v>6378</v>
      </c>
      <c r="C1380" s="1" t="s">
        <v>1078</v>
      </c>
      <c r="D1380" s="13" t="s">
        <v>2032</v>
      </c>
      <c r="E1380" s="13" t="str">
        <f t="shared" si="140"/>
        <v>Kaseem. Robles@bnna.com</v>
      </c>
      <c r="F1380" s="13" t="s">
        <v>1667</v>
      </c>
      <c r="G1380" s="13" t="s">
        <v>1837</v>
      </c>
      <c r="H1380" s="13" t="s">
        <v>2039</v>
      </c>
      <c r="I1380" s="13" t="s">
        <v>1948</v>
      </c>
      <c r="J1380" s="13" t="s">
        <v>2033</v>
      </c>
      <c r="K1380" s="13" t="s">
        <v>1731</v>
      </c>
      <c r="L1380" s="13" t="s">
        <v>1806</v>
      </c>
      <c r="M1380" s="13" t="s">
        <v>1765</v>
      </c>
      <c r="N1380" s="13" t="s">
        <v>1787</v>
      </c>
      <c r="O1380" s="15" t="s">
        <v>1989</v>
      </c>
      <c r="P1380" s="13" t="s">
        <v>1790</v>
      </c>
      <c r="Q1380" s="12">
        <f t="shared" ca="1" si="142"/>
        <v>1</v>
      </c>
      <c r="R1380" s="13" t="s">
        <v>1797</v>
      </c>
      <c r="S1380" s="13" t="s">
        <v>1793</v>
      </c>
      <c r="T1380" s="17">
        <v>27841</v>
      </c>
      <c r="U1380" s="17">
        <v>35876</v>
      </c>
      <c r="V1380" s="17">
        <v>41720</v>
      </c>
      <c r="W1380" s="17" t="s">
        <v>1798</v>
      </c>
      <c r="X1380" s="17" t="s">
        <v>1997</v>
      </c>
      <c r="Y1380" s="13">
        <f t="shared" ca="1" si="143"/>
        <v>42463</v>
      </c>
      <c r="Z1380" s="13">
        <f t="shared" ca="1" si="144"/>
        <v>259</v>
      </c>
      <c r="AA1380" s="30" t="str">
        <f t="shared" si="139"/>
        <v>Retail</v>
      </c>
    </row>
    <row r="1381" spans="1:27" ht="14.4" x14ac:dyDescent="0.3">
      <c r="A1381" s="13">
        <v>6379</v>
      </c>
      <c r="B1381" s="13">
        <v>6379</v>
      </c>
      <c r="C1381" s="1" t="s">
        <v>1471</v>
      </c>
      <c r="D1381" s="13" t="s">
        <v>2032</v>
      </c>
      <c r="E1381" s="13" t="str">
        <f t="shared" si="140"/>
        <v>Bernard.Peterson@bnna.com</v>
      </c>
      <c r="F1381" s="13" t="s">
        <v>1667</v>
      </c>
      <c r="G1381" s="13" t="s">
        <v>1837</v>
      </c>
      <c r="H1381" s="13" t="s">
        <v>2039</v>
      </c>
      <c r="I1381" s="13" t="s">
        <v>1947</v>
      </c>
      <c r="J1381" s="13" t="s">
        <v>2033</v>
      </c>
      <c r="K1381" s="13" t="s">
        <v>1731</v>
      </c>
      <c r="L1381" s="13" t="s">
        <v>1806</v>
      </c>
      <c r="M1381" s="13" t="s">
        <v>1765</v>
      </c>
      <c r="N1381" s="13" t="s">
        <v>1788</v>
      </c>
      <c r="O1381" s="15" t="s">
        <v>1798</v>
      </c>
      <c r="P1381" s="13" t="s">
        <v>1784</v>
      </c>
      <c r="Q1381" s="12">
        <v>7</v>
      </c>
      <c r="R1381" s="13" t="s">
        <v>1797</v>
      </c>
      <c r="S1381" s="13" t="s">
        <v>1795</v>
      </c>
      <c r="T1381" s="17">
        <v>25000</v>
      </c>
      <c r="U1381" s="17">
        <v>41801</v>
      </c>
      <c r="V1381" s="17">
        <v>41801</v>
      </c>
      <c r="W1381" s="17" t="s">
        <v>1798</v>
      </c>
      <c r="X1381" s="17" t="s">
        <v>1994</v>
      </c>
      <c r="Y1381" s="13">
        <f t="shared" ca="1" si="143"/>
        <v>40159</v>
      </c>
      <c r="Z1381" s="13">
        <f t="shared" ca="1" si="144"/>
        <v>6852</v>
      </c>
      <c r="AA1381" s="30" t="str">
        <f t="shared" si="139"/>
        <v>Retail</v>
      </c>
    </row>
    <row r="1382" spans="1:27" ht="14.4" x14ac:dyDescent="0.3">
      <c r="A1382" s="13">
        <v>6380</v>
      </c>
      <c r="B1382" s="13">
        <v>6380</v>
      </c>
      <c r="C1382" s="13" t="s">
        <v>1230</v>
      </c>
      <c r="D1382" s="13" t="s">
        <v>2032</v>
      </c>
      <c r="E1382" s="13" t="str">
        <f t="shared" si="140"/>
        <v>Ursula.driquez@bnna.com</v>
      </c>
      <c r="F1382" s="13" t="s">
        <v>1668</v>
      </c>
      <c r="G1382" s="13" t="s">
        <v>1837</v>
      </c>
      <c r="H1382" s="13" t="s">
        <v>2039</v>
      </c>
      <c r="I1382" s="13" t="s">
        <v>1948</v>
      </c>
      <c r="J1382" s="13" t="s">
        <v>2033</v>
      </c>
      <c r="K1382" s="13" t="s">
        <v>1731</v>
      </c>
      <c r="L1382" s="13" t="s">
        <v>1806</v>
      </c>
      <c r="M1382" s="13" t="s">
        <v>1765</v>
      </c>
      <c r="N1382" s="13" t="s">
        <v>1787</v>
      </c>
      <c r="O1382" s="15" t="s">
        <v>1989</v>
      </c>
      <c r="P1382" s="13" t="s">
        <v>1790</v>
      </c>
      <c r="Q1382" s="12">
        <f t="shared" ref="Q1382:Q1390" ca="1" si="145">RANDBETWEEN(1,3)</f>
        <v>3</v>
      </c>
      <c r="R1382" s="13" t="s">
        <v>1799</v>
      </c>
      <c r="S1382" s="13" t="s">
        <v>1795</v>
      </c>
      <c r="T1382" s="17">
        <v>25431</v>
      </c>
      <c r="U1382" s="17">
        <v>36754</v>
      </c>
      <c r="V1382" s="17">
        <v>41867</v>
      </c>
      <c r="W1382" s="17" t="s">
        <v>1798</v>
      </c>
      <c r="X1382" s="17" t="s">
        <v>1994</v>
      </c>
      <c r="Y1382" s="13">
        <f t="shared" ca="1" si="143"/>
        <v>43385</v>
      </c>
      <c r="Z1382" s="13">
        <f t="shared" ca="1" si="144"/>
        <v>6633</v>
      </c>
      <c r="AA1382" s="30" t="str">
        <f t="shared" si="139"/>
        <v>Retail</v>
      </c>
    </row>
    <row r="1383" spans="1:27" ht="14.4" x14ac:dyDescent="0.3">
      <c r="A1383" s="13">
        <v>6381</v>
      </c>
      <c r="B1383" s="13">
        <v>6381</v>
      </c>
      <c r="C1383" s="1" t="s">
        <v>1283</v>
      </c>
      <c r="D1383" s="13" t="s">
        <v>2032</v>
      </c>
      <c r="E1383" s="13" t="str">
        <f t="shared" si="140"/>
        <v>Grady.Conway@bnna.com</v>
      </c>
      <c r="F1383" s="13" t="s">
        <v>1667</v>
      </c>
      <c r="G1383" s="13" t="s">
        <v>1837</v>
      </c>
      <c r="H1383" s="13" t="s">
        <v>2039</v>
      </c>
      <c r="I1383" s="13" t="s">
        <v>1948</v>
      </c>
      <c r="J1383" s="13" t="s">
        <v>2033</v>
      </c>
      <c r="K1383" s="13" t="s">
        <v>1731</v>
      </c>
      <c r="L1383" s="13" t="s">
        <v>1806</v>
      </c>
      <c r="M1383" s="13" t="s">
        <v>1765</v>
      </c>
      <c r="N1383" s="13" t="s">
        <v>1787</v>
      </c>
      <c r="O1383" s="15" t="s">
        <v>1989</v>
      </c>
      <c r="P1383" s="15" t="s">
        <v>1790</v>
      </c>
      <c r="Q1383" s="12">
        <f t="shared" ca="1" si="145"/>
        <v>3</v>
      </c>
      <c r="R1383" s="13" t="s">
        <v>1797</v>
      </c>
      <c r="S1383" s="13" t="s">
        <v>1795</v>
      </c>
      <c r="T1383" s="17">
        <v>26975</v>
      </c>
      <c r="U1383" s="17">
        <v>41220</v>
      </c>
      <c r="V1383" s="17">
        <v>41950</v>
      </c>
      <c r="W1383" s="17" t="s">
        <v>1798</v>
      </c>
      <c r="X1383" s="17" t="s">
        <v>1994</v>
      </c>
      <c r="Y1383" s="13">
        <f t="shared" ca="1" si="143"/>
        <v>35138</v>
      </c>
      <c r="Z1383" s="13">
        <f t="shared" ca="1" si="144"/>
        <v>6937</v>
      </c>
      <c r="AA1383" s="30" t="str">
        <f t="shared" si="139"/>
        <v>Retail</v>
      </c>
    </row>
    <row r="1384" spans="1:27" ht="14.4" x14ac:dyDescent="0.3">
      <c r="A1384" s="13">
        <v>6382</v>
      </c>
      <c r="B1384" s="13">
        <v>6382</v>
      </c>
      <c r="C1384" s="13" t="s">
        <v>515</v>
      </c>
      <c r="D1384" s="13" t="s">
        <v>2032</v>
      </c>
      <c r="E1384" s="13" t="str">
        <f t="shared" si="140"/>
        <v>John.inden@bnna.com</v>
      </c>
      <c r="F1384" s="13" t="s">
        <v>1667</v>
      </c>
      <c r="G1384" s="13" t="s">
        <v>1837</v>
      </c>
      <c r="H1384" s="13" t="s">
        <v>2039</v>
      </c>
      <c r="I1384" s="13" t="s">
        <v>1948</v>
      </c>
      <c r="J1384" s="13" t="s">
        <v>2033</v>
      </c>
      <c r="K1384" s="13" t="s">
        <v>1731</v>
      </c>
      <c r="L1384" s="13" t="s">
        <v>1806</v>
      </c>
      <c r="M1384" s="13" t="s">
        <v>1765</v>
      </c>
      <c r="N1384" s="13" t="s">
        <v>1787</v>
      </c>
      <c r="O1384" s="15" t="s">
        <v>1989</v>
      </c>
      <c r="P1384" s="13" t="s">
        <v>1784</v>
      </c>
      <c r="Q1384" s="12">
        <f t="shared" ca="1" si="145"/>
        <v>3</v>
      </c>
      <c r="R1384" s="13" t="s">
        <v>1785</v>
      </c>
      <c r="S1384" s="13" t="s">
        <v>1795</v>
      </c>
      <c r="T1384" s="17">
        <v>28998</v>
      </c>
      <c r="U1384" s="17">
        <v>41417</v>
      </c>
      <c r="V1384" s="17">
        <v>41782</v>
      </c>
      <c r="W1384" s="17" t="s">
        <v>1798</v>
      </c>
      <c r="X1384" s="17" t="s">
        <v>1991</v>
      </c>
      <c r="Y1384" s="13">
        <f t="shared" ca="1" si="143"/>
        <v>48218</v>
      </c>
      <c r="Z1384" s="13">
        <f t="shared" ca="1" si="144"/>
        <v>8550</v>
      </c>
      <c r="AA1384" s="30" t="str">
        <f t="shared" si="139"/>
        <v>Retail</v>
      </c>
    </row>
    <row r="1385" spans="1:27" ht="14.4" x14ac:dyDescent="0.3">
      <c r="A1385" s="13">
        <v>6383</v>
      </c>
      <c r="B1385" s="13">
        <v>6383</v>
      </c>
      <c r="C1385" s="1" t="s">
        <v>1590</v>
      </c>
      <c r="D1385" s="13" t="s">
        <v>2032</v>
      </c>
      <c r="E1385" s="13" t="str">
        <f t="shared" si="140"/>
        <v>Amethyst.ennington@bnna.com</v>
      </c>
      <c r="F1385" s="13" t="s">
        <v>1668</v>
      </c>
      <c r="G1385" s="13" t="s">
        <v>1837</v>
      </c>
      <c r="H1385" s="13" t="s">
        <v>2039</v>
      </c>
      <c r="I1385" s="13" t="s">
        <v>1948</v>
      </c>
      <c r="J1385" s="13" t="s">
        <v>2033</v>
      </c>
      <c r="K1385" s="20" t="s">
        <v>1731</v>
      </c>
      <c r="L1385" s="20" t="s">
        <v>1806</v>
      </c>
      <c r="M1385" s="20" t="s">
        <v>1765</v>
      </c>
      <c r="N1385" s="13" t="s">
        <v>1787</v>
      </c>
      <c r="O1385" s="15" t="s">
        <v>1989</v>
      </c>
      <c r="P1385" s="13" t="s">
        <v>1790</v>
      </c>
      <c r="Q1385" s="12">
        <f t="shared" ca="1" si="145"/>
        <v>3</v>
      </c>
      <c r="R1385" s="13" t="s">
        <v>1800</v>
      </c>
      <c r="S1385" s="13" t="s">
        <v>1794</v>
      </c>
      <c r="T1385" s="17">
        <v>22740</v>
      </c>
      <c r="U1385" s="17">
        <v>39542</v>
      </c>
      <c r="V1385" s="17">
        <v>41733</v>
      </c>
      <c r="W1385" s="17" t="s">
        <v>1798</v>
      </c>
      <c r="X1385" s="17" t="s">
        <v>1996</v>
      </c>
      <c r="Y1385" s="13">
        <f t="shared" ca="1" si="143"/>
        <v>44976</v>
      </c>
      <c r="Z1385" s="13">
        <f t="shared" ca="1" si="144"/>
        <v>7180</v>
      </c>
      <c r="AA1385" s="30" t="str">
        <f t="shared" si="139"/>
        <v>Retail</v>
      </c>
    </row>
    <row r="1386" spans="1:27" ht="14.4" x14ac:dyDescent="0.3">
      <c r="A1386" s="13">
        <v>6384</v>
      </c>
      <c r="B1386" s="13">
        <v>6384</v>
      </c>
      <c r="C1386" s="13" t="s">
        <v>257</v>
      </c>
      <c r="D1386" s="13" t="s">
        <v>2032</v>
      </c>
      <c r="E1386" s="13" t="str">
        <f t="shared" si="140"/>
        <v>Tiger.erritt@bnna.com</v>
      </c>
      <c r="F1386" s="13" t="s">
        <v>1667</v>
      </c>
      <c r="G1386" s="13" t="s">
        <v>1837</v>
      </c>
      <c r="H1386" s="13" t="s">
        <v>2039</v>
      </c>
      <c r="I1386" s="13" t="s">
        <v>1948</v>
      </c>
      <c r="J1386" s="13" t="s">
        <v>2033</v>
      </c>
      <c r="K1386" s="13" t="s">
        <v>1731</v>
      </c>
      <c r="L1386" s="13" t="s">
        <v>1806</v>
      </c>
      <c r="M1386" s="13" t="s">
        <v>1765</v>
      </c>
      <c r="N1386" s="13" t="s">
        <v>1787</v>
      </c>
      <c r="O1386" s="15" t="s">
        <v>1989</v>
      </c>
      <c r="P1386" s="13" t="s">
        <v>1784</v>
      </c>
      <c r="Q1386" s="12">
        <f t="shared" ca="1" si="145"/>
        <v>2</v>
      </c>
      <c r="R1386" s="13" t="s">
        <v>1785</v>
      </c>
      <c r="S1386" s="13" t="s">
        <v>1791</v>
      </c>
      <c r="T1386" s="17">
        <v>24990</v>
      </c>
      <c r="U1386" s="17">
        <v>35947</v>
      </c>
      <c r="V1386" s="17">
        <v>41791</v>
      </c>
      <c r="W1386" s="17" t="s">
        <v>1798</v>
      </c>
      <c r="X1386" s="17" t="s">
        <v>1997</v>
      </c>
      <c r="Y1386" s="13">
        <f t="shared" ca="1" si="143"/>
        <v>39467</v>
      </c>
      <c r="Z1386" s="13">
        <f t="shared" ca="1" si="144"/>
        <v>9412</v>
      </c>
      <c r="AA1386" s="30" t="str">
        <f t="shared" si="139"/>
        <v>Retail</v>
      </c>
    </row>
    <row r="1387" spans="1:27" ht="14.4" x14ac:dyDescent="0.3">
      <c r="A1387" s="13">
        <v>6385</v>
      </c>
      <c r="B1387" s="13">
        <v>6385</v>
      </c>
      <c r="C1387" s="13" t="s">
        <v>375</v>
      </c>
      <c r="D1387" s="13" t="s">
        <v>2032</v>
      </c>
      <c r="E1387" s="13" t="str">
        <f t="shared" si="140"/>
        <v>Dolan.treras@bnna.com</v>
      </c>
      <c r="F1387" s="13" t="s">
        <v>1667</v>
      </c>
      <c r="G1387" s="13" t="s">
        <v>1837</v>
      </c>
      <c r="H1387" s="13" t="s">
        <v>2039</v>
      </c>
      <c r="I1387" s="13" t="s">
        <v>1948</v>
      </c>
      <c r="J1387" s="13" t="s">
        <v>2033</v>
      </c>
      <c r="K1387" s="13" t="s">
        <v>1731</v>
      </c>
      <c r="L1387" s="13" t="s">
        <v>1806</v>
      </c>
      <c r="M1387" s="13" t="s">
        <v>1765</v>
      </c>
      <c r="N1387" s="13" t="s">
        <v>1787</v>
      </c>
      <c r="O1387" s="15" t="s">
        <v>1989</v>
      </c>
      <c r="P1387" s="15" t="s">
        <v>1790</v>
      </c>
      <c r="Q1387" s="12">
        <f t="shared" ca="1" si="145"/>
        <v>2</v>
      </c>
      <c r="R1387" s="13" t="s">
        <v>1797</v>
      </c>
      <c r="S1387" s="13" t="s">
        <v>1795</v>
      </c>
      <c r="T1387" s="17">
        <v>21598</v>
      </c>
      <c r="U1387" s="17">
        <v>31460</v>
      </c>
      <c r="V1387" s="17">
        <v>41687</v>
      </c>
      <c r="W1387" s="17" t="s">
        <v>1798</v>
      </c>
      <c r="X1387" s="17" t="s">
        <v>1997</v>
      </c>
      <c r="Y1387" s="13">
        <f t="shared" ca="1" si="143"/>
        <v>45087</v>
      </c>
      <c r="Z1387" s="13">
        <f t="shared" ca="1" si="144"/>
        <v>7227</v>
      </c>
      <c r="AA1387" s="30" t="str">
        <f t="shared" si="139"/>
        <v>Retail</v>
      </c>
    </row>
    <row r="1388" spans="1:27" ht="14.4" x14ac:dyDescent="0.3">
      <c r="A1388" s="13">
        <v>6386</v>
      </c>
      <c r="B1388" s="13">
        <v>6386</v>
      </c>
      <c r="C1388" s="13" t="s">
        <v>394</v>
      </c>
      <c r="D1388" s="13" t="s">
        <v>2032</v>
      </c>
      <c r="E1388" s="13" t="str">
        <f t="shared" si="140"/>
        <v>Elliott.tt Sharp@bnna.com</v>
      </c>
      <c r="F1388" s="13" t="s">
        <v>1668</v>
      </c>
      <c r="G1388" s="13" t="s">
        <v>1837</v>
      </c>
      <c r="H1388" s="13" t="s">
        <v>2039</v>
      </c>
      <c r="I1388" s="13" t="s">
        <v>1948</v>
      </c>
      <c r="J1388" s="13" t="s">
        <v>2033</v>
      </c>
      <c r="K1388" s="13" t="s">
        <v>1731</v>
      </c>
      <c r="L1388" s="13" t="s">
        <v>1806</v>
      </c>
      <c r="M1388" s="13" t="s">
        <v>1765</v>
      </c>
      <c r="N1388" s="13" t="s">
        <v>1787</v>
      </c>
      <c r="O1388" s="15" t="s">
        <v>1989</v>
      </c>
      <c r="P1388" s="15" t="s">
        <v>1790</v>
      </c>
      <c r="Q1388" s="12">
        <f t="shared" ca="1" si="145"/>
        <v>3</v>
      </c>
      <c r="R1388" s="13" t="s">
        <v>1797</v>
      </c>
      <c r="S1388" s="13" t="s">
        <v>1796</v>
      </c>
      <c r="T1388" s="17">
        <v>26706</v>
      </c>
      <c r="U1388" s="17">
        <v>41681</v>
      </c>
      <c r="V1388" s="17">
        <v>41681</v>
      </c>
      <c r="W1388" s="17" t="s">
        <v>1798</v>
      </c>
      <c r="X1388" s="17" t="s">
        <v>1997</v>
      </c>
      <c r="Y1388" s="13">
        <f t="shared" ca="1" si="143"/>
        <v>46606</v>
      </c>
      <c r="Z1388" s="13">
        <f t="shared" ca="1" si="144"/>
        <v>9591</v>
      </c>
      <c r="AA1388" s="30" t="str">
        <f t="shared" si="139"/>
        <v>Retail</v>
      </c>
    </row>
    <row r="1389" spans="1:27" ht="14.4" x14ac:dyDescent="0.3">
      <c r="A1389" s="13">
        <v>6387</v>
      </c>
      <c r="B1389" s="13">
        <v>6387</v>
      </c>
      <c r="C1389" s="1" t="s">
        <v>1106</v>
      </c>
      <c r="D1389" s="13" t="s">
        <v>2032</v>
      </c>
      <c r="E1389" s="13" t="str">
        <f t="shared" si="140"/>
        <v>Griffin.Franklin@bnna.com</v>
      </c>
      <c r="F1389" s="13" t="s">
        <v>1667</v>
      </c>
      <c r="G1389" s="20" t="s">
        <v>1837</v>
      </c>
      <c r="H1389" s="20" t="s">
        <v>2039</v>
      </c>
      <c r="I1389" s="13" t="s">
        <v>1948</v>
      </c>
      <c r="J1389" s="13" t="s">
        <v>2033</v>
      </c>
      <c r="K1389" s="13" t="s">
        <v>1731</v>
      </c>
      <c r="L1389" s="20" t="s">
        <v>1806</v>
      </c>
      <c r="M1389" s="13" t="s">
        <v>1765</v>
      </c>
      <c r="N1389" s="13" t="s">
        <v>1787</v>
      </c>
      <c r="O1389" s="15" t="s">
        <v>1989</v>
      </c>
      <c r="P1389" s="13" t="s">
        <v>1784</v>
      </c>
      <c r="Q1389" s="12">
        <f t="shared" ca="1" si="145"/>
        <v>1</v>
      </c>
      <c r="R1389" s="13" t="s">
        <v>1785</v>
      </c>
      <c r="S1389" s="13" t="s">
        <v>1795</v>
      </c>
      <c r="T1389" s="17">
        <v>28674</v>
      </c>
      <c r="U1389" s="17">
        <v>37440</v>
      </c>
      <c r="V1389" s="17">
        <v>41823</v>
      </c>
      <c r="W1389" s="17" t="s">
        <v>1798</v>
      </c>
      <c r="X1389" s="17" t="s">
        <v>1994</v>
      </c>
      <c r="Y1389" s="13">
        <f t="shared" ca="1" si="143"/>
        <v>58857</v>
      </c>
      <c r="Z1389" s="13">
        <f t="shared" ca="1" si="144"/>
        <v>7550</v>
      </c>
      <c r="AA1389" s="30" t="str">
        <f t="shared" si="139"/>
        <v>Retail</v>
      </c>
    </row>
    <row r="1390" spans="1:27" ht="14.4" x14ac:dyDescent="0.3">
      <c r="A1390" s="13">
        <v>6388</v>
      </c>
      <c r="B1390" s="13">
        <v>6388</v>
      </c>
      <c r="C1390" s="1" t="s">
        <v>1599</v>
      </c>
      <c r="D1390" s="13" t="s">
        <v>2032</v>
      </c>
      <c r="E1390" s="13" t="str">
        <f t="shared" si="140"/>
        <v>Sybil.Spence@bnna.com</v>
      </c>
      <c r="F1390" s="13" t="s">
        <v>1668</v>
      </c>
      <c r="G1390" s="13" t="s">
        <v>1837</v>
      </c>
      <c r="H1390" s="13" t="s">
        <v>2039</v>
      </c>
      <c r="I1390" s="13" t="s">
        <v>1948</v>
      </c>
      <c r="J1390" s="13" t="s">
        <v>2033</v>
      </c>
      <c r="K1390" s="13" t="s">
        <v>1731</v>
      </c>
      <c r="L1390" s="13" t="s">
        <v>1806</v>
      </c>
      <c r="M1390" s="13" t="s">
        <v>1765</v>
      </c>
      <c r="N1390" s="13" t="s">
        <v>1787</v>
      </c>
      <c r="O1390" s="15" t="s">
        <v>1989</v>
      </c>
      <c r="P1390" s="15" t="s">
        <v>1790</v>
      </c>
      <c r="Q1390" s="12">
        <f t="shared" ca="1" si="145"/>
        <v>2</v>
      </c>
      <c r="R1390" s="13" t="s">
        <v>1797</v>
      </c>
      <c r="S1390" s="13" t="s">
        <v>1795</v>
      </c>
      <c r="T1390" s="17">
        <v>22136</v>
      </c>
      <c r="U1390" s="17">
        <v>39302</v>
      </c>
      <c r="V1390" s="17">
        <v>41859</v>
      </c>
      <c r="W1390" s="17" t="s">
        <v>1798</v>
      </c>
      <c r="X1390" s="17" t="s">
        <v>1994</v>
      </c>
      <c r="Y1390" s="13">
        <f t="shared" ca="1" si="143"/>
        <v>33260</v>
      </c>
      <c r="Z1390" s="13">
        <f t="shared" ca="1" si="144"/>
        <v>7220</v>
      </c>
      <c r="AA1390" s="30" t="str">
        <f t="shared" si="139"/>
        <v>Retail</v>
      </c>
    </row>
    <row r="1391" spans="1:27" ht="14.4" x14ac:dyDescent="0.3">
      <c r="A1391" s="13">
        <v>6389</v>
      </c>
      <c r="B1391" s="13">
        <v>6389</v>
      </c>
      <c r="C1391" s="1" t="s">
        <v>1494</v>
      </c>
      <c r="D1391" s="13" t="s">
        <v>2032</v>
      </c>
      <c r="E1391" s="13" t="str">
        <f t="shared" si="140"/>
        <v>Patrick.rickland@bnna.com</v>
      </c>
      <c r="F1391" s="13" t="s">
        <v>1667</v>
      </c>
      <c r="G1391" s="13" t="s">
        <v>1837</v>
      </c>
      <c r="H1391" s="13" t="s">
        <v>2039</v>
      </c>
      <c r="I1391" s="13" t="s">
        <v>1947</v>
      </c>
      <c r="J1391" s="13" t="s">
        <v>2033</v>
      </c>
      <c r="K1391" s="20" t="s">
        <v>1731</v>
      </c>
      <c r="L1391" s="20" t="s">
        <v>1856</v>
      </c>
      <c r="M1391" s="20" t="s">
        <v>1857</v>
      </c>
      <c r="N1391" s="13" t="s">
        <v>1788</v>
      </c>
      <c r="O1391" s="15" t="s">
        <v>1798</v>
      </c>
      <c r="P1391" s="13" t="s">
        <v>1790</v>
      </c>
      <c r="Q1391" s="12">
        <f ca="1">RANDBETWEEN(4,7)</f>
        <v>6</v>
      </c>
      <c r="R1391" s="13" t="s">
        <v>1797</v>
      </c>
      <c r="S1391" s="13" t="s">
        <v>1794</v>
      </c>
      <c r="T1391" s="17">
        <v>32083</v>
      </c>
      <c r="U1391" s="17">
        <v>41945</v>
      </c>
      <c r="V1391" s="17">
        <v>41945</v>
      </c>
      <c r="W1391" s="17" t="s">
        <v>1798</v>
      </c>
      <c r="X1391" s="17" t="s">
        <v>1994</v>
      </c>
      <c r="Y1391" s="13">
        <f t="shared" ca="1" si="143"/>
        <v>52842</v>
      </c>
      <c r="Z1391" s="13">
        <f t="shared" ca="1" si="144"/>
        <v>4452</v>
      </c>
      <c r="AA1391" s="30" t="str">
        <f t="shared" si="139"/>
        <v>Retail</v>
      </c>
    </row>
    <row r="1392" spans="1:27" ht="14.4" x14ac:dyDescent="0.3">
      <c r="A1392" s="13">
        <v>6390</v>
      </c>
      <c r="B1392" s="13">
        <v>6390</v>
      </c>
      <c r="C1392" s="1" t="s">
        <v>1542</v>
      </c>
      <c r="D1392" s="13" t="s">
        <v>2032</v>
      </c>
      <c r="E1392" s="13" t="str">
        <f t="shared" si="140"/>
        <v>Talon.rtlett@bnna.com</v>
      </c>
      <c r="F1392" s="13" t="s">
        <v>1667</v>
      </c>
      <c r="G1392" s="13" t="s">
        <v>1837</v>
      </c>
      <c r="H1392" s="13" t="s">
        <v>2039</v>
      </c>
      <c r="I1392" s="13" t="s">
        <v>1948</v>
      </c>
      <c r="J1392" s="13" t="s">
        <v>2033</v>
      </c>
      <c r="K1392" s="20" t="s">
        <v>1731</v>
      </c>
      <c r="L1392" s="20" t="s">
        <v>1856</v>
      </c>
      <c r="M1392" s="20" t="s">
        <v>1857</v>
      </c>
      <c r="N1392" s="13" t="s">
        <v>1787</v>
      </c>
      <c r="O1392" s="15" t="s">
        <v>1989</v>
      </c>
      <c r="P1392" s="15" t="s">
        <v>1790</v>
      </c>
      <c r="Q1392" s="12">
        <f t="shared" ref="Q1392:Q1408" ca="1" si="146">RANDBETWEEN(1,3)</f>
        <v>3</v>
      </c>
      <c r="R1392" s="13" t="s">
        <v>1797</v>
      </c>
      <c r="S1392" s="13" t="s">
        <v>1795</v>
      </c>
      <c r="T1392" s="17">
        <v>28923</v>
      </c>
      <c r="U1392" s="17">
        <v>35863</v>
      </c>
      <c r="V1392" s="17">
        <v>41707</v>
      </c>
      <c r="W1392" s="17" t="s">
        <v>1798</v>
      </c>
      <c r="X1392" s="17" t="s">
        <v>1991</v>
      </c>
      <c r="Y1392" s="13">
        <f t="shared" ca="1" si="143"/>
        <v>44757</v>
      </c>
      <c r="Z1392" s="13">
        <f t="shared" ca="1" si="144"/>
        <v>8364</v>
      </c>
      <c r="AA1392" s="30" t="str">
        <f t="shared" si="139"/>
        <v>Retail</v>
      </c>
    </row>
    <row r="1393" spans="1:27" ht="14.4" x14ac:dyDescent="0.3">
      <c r="A1393" s="13">
        <v>6391</v>
      </c>
      <c r="B1393" s="13">
        <v>6391</v>
      </c>
      <c r="C1393" s="13" t="s">
        <v>975</v>
      </c>
      <c r="D1393" s="13" t="s">
        <v>2032</v>
      </c>
      <c r="E1393" s="13" t="str">
        <f t="shared" si="140"/>
        <v>Vernon. Austin@bnna.com</v>
      </c>
      <c r="F1393" s="13" t="s">
        <v>1667</v>
      </c>
      <c r="G1393" s="13" t="s">
        <v>1837</v>
      </c>
      <c r="H1393" s="13" t="s">
        <v>2039</v>
      </c>
      <c r="I1393" s="13" t="s">
        <v>1948</v>
      </c>
      <c r="J1393" s="13" t="s">
        <v>2033</v>
      </c>
      <c r="K1393" s="13" t="s">
        <v>1731</v>
      </c>
      <c r="L1393" s="13" t="s">
        <v>1856</v>
      </c>
      <c r="M1393" s="13" t="s">
        <v>1857</v>
      </c>
      <c r="N1393" s="13" t="s">
        <v>1787</v>
      </c>
      <c r="O1393" s="15" t="s">
        <v>1989</v>
      </c>
      <c r="P1393" s="13" t="s">
        <v>1790</v>
      </c>
      <c r="Q1393" s="12">
        <f t="shared" ca="1" si="146"/>
        <v>2</v>
      </c>
      <c r="R1393" s="13" t="s">
        <v>1797</v>
      </c>
      <c r="S1393" s="13" t="s">
        <v>1794</v>
      </c>
      <c r="T1393" s="17">
        <v>21312</v>
      </c>
      <c r="U1393" s="17">
        <v>29348</v>
      </c>
      <c r="V1393" s="17">
        <v>41766</v>
      </c>
      <c r="W1393" s="17" t="s">
        <v>1798</v>
      </c>
      <c r="X1393" s="17" t="s">
        <v>1996</v>
      </c>
      <c r="Y1393" s="13">
        <f t="shared" ca="1" si="143"/>
        <v>55098</v>
      </c>
      <c r="Z1393" s="13">
        <f t="shared" ca="1" si="144"/>
        <v>9020</v>
      </c>
      <c r="AA1393" s="30" t="str">
        <f t="shared" si="139"/>
        <v>Retail</v>
      </c>
    </row>
    <row r="1394" spans="1:27" ht="14.4" x14ac:dyDescent="0.3">
      <c r="A1394" s="13">
        <v>6392</v>
      </c>
      <c r="B1394" s="13">
        <v>6392</v>
      </c>
      <c r="C1394" s="13" t="s">
        <v>270</v>
      </c>
      <c r="D1394" s="13" t="s">
        <v>2032</v>
      </c>
      <c r="E1394" s="13" t="str">
        <f t="shared" si="140"/>
        <v>Jacob.b Ware@bnna.com</v>
      </c>
      <c r="F1394" s="13" t="s">
        <v>1667</v>
      </c>
      <c r="G1394" s="13" t="s">
        <v>1837</v>
      </c>
      <c r="H1394" s="13" t="s">
        <v>2039</v>
      </c>
      <c r="I1394" s="13" t="s">
        <v>1948</v>
      </c>
      <c r="J1394" s="13" t="s">
        <v>2033</v>
      </c>
      <c r="K1394" s="13" t="s">
        <v>1731</v>
      </c>
      <c r="L1394" s="13" t="s">
        <v>1856</v>
      </c>
      <c r="M1394" s="13" t="s">
        <v>1857</v>
      </c>
      <c r="N1394" s="13" t="s">
        <v>1787</v>
      </c>
      <c r="O1394" s="15" t="s">
        <v>1989</v>
      </c>
      <c r="P1394" s="15" t="s">
        <v>1790</v>
      </c>
      <c r="Q1394" s="12">
        <f t="shared" ca="1" si="146"/>
        <v>3</v>
      </c>
      <c r="R1394" s="13" t="s">
        <v>1799</v>
      </c>
      <c r="S1394" s="13" t="s">
        <v>1793</v>
      </c>
      <c r="T1394" s="17">
        <v>26067</v>
      </c>
      <c r="U1394" s="17">
        <v>37390</v>
      </c>
      <c r="V1394" s="17">
        <v>41773</v>
      </c>
      <c r="W1394" s="17" t="s">
        <v>1798</v>
      </c>
      <c r="X1394" s="17" t="s">
        <v>1997</v>
      </c>
      <c r="Y1394" s="13">
        <f t="shared" ca="1" si="143"/>
        <v>48028</v>
      </c>
      <c r="Z1394" s="13">
        <f t="shared" ca="1" si="144"/>
        <v>6041</v>
      </c>
      <c r="AA1394" s="30" t="str">
        <f t="shared" si="139"/>
        <v>Retail</v>
      </c>
    </row>
    <row r="1395" spans="1:27" ht="14.4" x14ac:dyDescent="0.3">
      <c r="A1395" s="13">
        <v>6393</v>
      </c>
      <c r="B1395" s="13">
        <v>6393</v>
      </c>
      <c r="C1395" s="13" t="s">
        <v>657</v>
      </c>
      <c r="D1395" s="13" t="s">
        <v>2032</v>
      </c>
      <c r="E1395" s="13" t="str">
        <f t="shared" si="140"/>
        <v>Paula.a Kane@bnna.com</v>
      </c>
      <c r="F1395" s="13" t="s">
        <v>1668</v>
      </c>
      <c r="G1395" s="20" t="s">
        <v>1837</v>
      </c>
      <c r="H1395" s="20" t="s">
        <v>2039</v>
      </c>
      <c r="I1395" s="13" t="s">
        <v>1948</v>
      </c>
      <c r="J1395" s="13" t="s">
        <v>2033</v>
      </c>
      <c r="K1395" s="13" t="s">
        <v>1731</v>
      </c>
      <c r="L1395" s="13" t="s">
        <v>1856</v>
      </c>
      <c r="M1395" s="13" t="s">
        <v>1857</v>
      </c>
      <c r="N1395" s="13" t="s">
        <v>1787</v>
      </c>
      <c r="O1395" s="15" t="s">
        <v>1989</v>
      </c>
      <c r="P1395" s="13" t="s">
        <v>1790</v>
      </c>
      <c r="Q1395" s="12">
        <f t="shared" ca="1" si="146"/>
        <v>2</v>
      </c>
      <c r="R1395" s="13" t="s">
        <v>1797</v>
      </c>
      <c r="S1395" s="13" t="s">
        <v>1795</v>
      </c>
      <c r="T1395" s="17">
        <v>26561</v>
      </c>
      <c r="U1395" s="17">
        <v>38614</v>
      </c>
      <c r="V1395" s="17">
        <v>41901</v>
      </c>
      <c r="W1395" s="17" t="s">
        <v>1798</v>
      </c>
      <c r="X1395" s="17" t="s">
        <v>1997</v>
      </c>
      <c r="Y1395" s="13">
        <f t="shared" ca="1" si="143"/>
        <v>40354</v>
      </c>
      <c r="Z1395" s="13">
        <f t="shared" ca="1" si="144"/>
        <v>4161</v>
      </c>
      <c r="AA1395" s="30" t="str">
        <f t="shared" si="139"/>
        <v>Retail</v>
      </c>
    </row>
    <row r="1396" spans="1:27" ht="14.4" x14ac:dyDescent="0.3">
      <c r="A1396" s="13">
        <v>6394</v>
      </c>
      <c r="B1396" s="13">
        <v>6394</v>
      </c>
      <c r="C1396" s="13" t="s">
        <v>250</v>
      </c>
      <c r="D1396" s="13" t="s">
        <v>2032</v>
      </c>
      <c r="E1396" s="13" t="str">
        <f t="shared" si="140"/>
        <v>Boris.s Drew@bnna.com</v>
      </c>
      <c r="F1396" s="13" t="s">
        <v>1667</v>
      </c>
      <c r="G1396" s="20" t="s">
        <v>1837</v>
      </c>
      <c r="H1396" s="20" t="s">
        <v>2039</v>
      </c>
      <c r="I1396" s="13" t="s">
        <v>1948</v>
      </c>
      <c r="J1396" s="13" t="s">
        <v>2033</v>
      </c>
      <c r="K1396" s="13" t="s">
        <v>1731</v>
      </c>
      <c r="L1396" s="13" t="s">
        <v>1856</v>
      </c>
      <c r="M1396" s="13" t="s">
        <v>1857</v>
      </c>
      <c r="N1396" s="13" t="s">
        <v>1787</v>
      </c>
      <c r="O1396" s="15" t="s">
        <v>1989</v>
      </c>
      <c r="P1396" s="13" t="s">
        <v>1784</v>
      </c>
      <c r="Q1396" s="12">
        <f t="shared" ca="1" si="146"/>
        <v>2</v>
      </c>
      <c r="R1396" s="13" t="s">
        <v>1797</v>
      </c>
      <c r="S1396" s="13" t="s">
        <v>1795</v>
      </c>
      <c r="T1396" s="17">
        <v>21372</v>
      </c>
      <c r="U1396" s="17">
        <v>28312</v>
      </c>
      <c r="V1396" s="17">
        <v>41826</v>
      </c>
      <c r="W1396" s="17" t="s">
        <v>1798</v>
      </c>
      <c r="X1396" s="17" t="s">
        <v>1997</v>
      </c>
      <c r="Y1396" s="13">
        <f t="shared" ca="1" si="143"/>
        <v>47531</v>
      </c>
      <c r="Z1396" s="13">
        <f t="shared" ca="1" si="144"/>
        <v>5987</v>
      </c>
      <c r="AA1396" s="30" t="str">
        <f t="shared" si="139"/>
        <v>Retail</v>
      </c>
    </row>
    <row r="1397" spans="1:27" ht="14.4" x14ac:dyDescent="0.3">
      <c r="A1397" s="13">
        <v>6395</v>
      </c>
      <c r="B1397" s="13">
        <v>6395</v>
      </c>
      <c r="C1397" s="13" t="s">
        <v>11</v>
      </c>
      <c r="D1397" s="13" t="s">
        <v>2032</v>
      </c>
      <c r="E1397" s="13" t="str">
        <f t="shared" si="140"/>
        <v>Caleb. Garza@bnna.com</v>
      </c>
      <c r="F1397" s="13" t="s">
        <v>1667</v>
      </c>
      <c r="G1397" s="13" t="s">
        <v>1837</v>
      </c>
      <c r="H1397" s="13" t="s">
        <v>2039</v>
      </c>
      <c r="I1397" s="13" t="s">
        <v>1948</v>
      </c>
      <c r="J1397" s="13" t="s">
        <v>2033</v>
      </c>
      <c r="K1397" s="13" t="s">
        <v>1731</v>
      </c>
      <c r="L1397" s="13" t="s">
        <v>1856</v>
      </c>
      <c r="M1397" s="13" t="s">
        <v>1857</v>
      </c>
      <c r="N1397" s="13" t="s">
        <v>1787</v>
      </c>
      <c r="O1397" s="15" t="s">
        <v>1989</v>
      </c>
      <c r="P1397" s="15" t="s">
        <v>1790</v>
      </c>
      <c r="Q1397" s="12">
        <f t="shared" ca="1" si="146"/>
        <v>1</v>
      </c>
      <c r="R1397" s="13" t="s">
        <v>1797</v>
      </c>
      <c r="S1397" s="13" t="s">
        <v>1791</v>
      </c>
      <c r="T1397" s="17">
        <v>19678</v>
      </c>
      <c r="U1397" s="17">
        <v>28079</v>
      </c>
      <c r="V1397" s="17">
        <v>41958</v>
      </c>
      <c r="W1397" s="17" t="s">
        <v>1798</v>
      </c>
      <c r="X1397" s="17" t="s">
        <v>1994</v>
      </c>
      <c r="Y1397" s="13">
        <f t="shared" ca="1" si="143"/>
        <v>43705</v>
      </c>
      <c r="Z1397" s="13">
        <f t="shared" ca="1" si="144"/>
        <v>7897</v>
      </c>
      <c r="AA1397" s="30" t="str">
        <f t="shared" si="139"/>
        <v>Retail</v>
      </c>
    </row>
    <row r="1398" spans="1:27" ht="14.4" x14ac:dyDescent="0.3">
      <c r="A1398" s="13">
        <v>6396</v>
      </c>
      <c r="B1398" s="13">
        <v>6396</v>
      </c>
      <c r="C1398" s="13" t="s">
        <v>280</v>
      </c>
      <c r="D1398" s="13" t="s">
        <v>2032</v>
      </c>
      <c r="E1398" s="13" t="str">
        <f t="shared" si="140"/>
        <v>Chad.haels@bnna.com</v>
      </c>
      <c r="F1398" s="13" t="s">
        <v>1667</v>
      </c>
      <c r="G1398" s="13" t="s">
        <v>1837</v>
      </c>
      <c r="H1398" s="13" t="s">
        <v>2039</v>
      </c>
      <c r="I1398" s="13" t="s">
        <v>1948</v>
      </c>
      <c r="J1398" s="13" t="s">
        <v>2033</v>
      </c>
      <c r="K1398" s="13" t="s">
        <v>1731</v>
      </c>
      <c r="L1398" s="13" t="s">
        <v>1856</v>
      </c>
      <c r="M1398" s="13" t="s">
        <v>1857</v>
      </c>
      <c r="N1398" s="13" t="s">
        <v>1787</v>
      </c>
      <c r="O1398" s="15" t="s">
        <v>1989</v>
      </c>
      <c r="P1398" s="13" t="s">
        <v>1790</v>
      </c>
      <c r="Q1398" s="12">
        <f t="shared" ca="1" si="146"/>
        <v>1</v>
      </c>
      <c r="R1398" s="13" t="s">
        <v>1797</v>
      </c>
      <c r="S1398" s="13" t="s">
        <v>1795</v>
      </c>
      <c r="T1398" s="17">
        <v>21368</v>
      </c>
      <c r="U1398" s="17">
        <v>31960</v>
      </c>
      <c r="V1398" s="17">
        <v>41822</v>
      </c>
      <c r="W1398" s="17" t="s">
        <v>1798</v>
      </c>
      <c r="X1398" s="17" t="s">
        <v>1994</v>
      </c>
      <c r="Y1398" s="13">
        <f t="shared" ca="1" si="143"/>
        <v>34117</v>
      </c>
      <c r="Z1398" s="13">
        <f t="shared" ca="1" si="144"/>
        <v>2312</v>
      </c>
      <c r="AA1398" s="30" t="str">
        <f t="shared" si="139"/>
        <v>Retail</v>
      </c>
    </row>
    <row r="1399" spans="1:27" ht="14.4" x14ac:dyDescent="0.3">
      <c r="A1399" s="13">
        <v>6397</v>
      </c>
      <c r="B1399" s="13">
        <v>6397</v>
      </c>
      <c r="C1399" s="1" t="s">
        <v>1380</v>
      </c>
      <c r="D1399" s="13" t="s">
        <v>2032</v>
      </c>
      <c r="E1399" s="13" t="str">
        <f t="shared" si="140"/>
        <v>Aiko.Doyle@bnna.com</v>
      </c>
      <c r="F1399" s="13" t="s">
        <v>1668</v>
      </c>
      <c r="G1399" s="13" t="s">
        <v>1837</v>
      </c>
      <c r="H1399" s="13" t="s">
        <v>2039</v>
      </c>
      <c r="I1399" s="13" t="s">
        <v>1948</v>
      </c>
      <c r="J1399" s="13" t="s">
        <v>2033</v>
      </c>
      <c r="K1399" s="13" t="s">
        <v>1731</v>
      </c>
      <c r="L1399" s="13" t="s">
        <v>1856</v>
      </c>
      <c r="M1399" s="13" t="s">
        <v>1857</v>
      </c>
      <c r="N1399" s="13" t="s">
        <v>1787</v>
      </c>
      <c r="O1399" s="15" t="s">
        <v>1989</v>
      </c>
      <c r="P1399" s="15" t="s">
        <v>1790</v>
      </c>
      <c r="Q1399" s="12">
        <f t="shared" ca="1" si="146"/>
        <v>2</v>
      </c>
      <c r="R1399" s="13" t="s">
        <v>1797</v>
      </c>
      <c r="S1399" s="13" t="s">
        <v>1795</v>
      </c>
      <c r="T1399" s="17">
        <v>31278</v>
      </c>
      <c r="U1399" s="17">
        <v>39313</v>
      </c>
      <c r="V1399" s="17">
        <v>41870</v>
      </c>
      <c r="W1399" s="17" t="s">
        <v>1798</v>
      </c>
      <c r="X1399" s="17" t="s">
        <v>1991</v>
      </c>
      <c r="Y1399" s="13">
        <f t="shared" ca="1" si="143"/>
        <v>42249</v>
      </c>
      <c r="Z1399" s="13">
        <f t="shared" ca="1" si="144"/>
        <v>6411</v>
      </c>
      <c r="AA1399" s="30" t="str">
        <f t="shared" si="139"/>
        <v>Retail</v>
      </c>
    </row>
    <row r="1400" spans="1:27" ht="14.4" x14ac:dyDescent="0.3">
      <c r="A1400" s="13">
        <v>6398</v>
      </c>
      <c r="B1400" s="13">
        <v>6398</v>
      </c>
      <c r="C1400" s="13" t="s">
        <v>739</v>
      </c>
      <c r="D1400" s="13" t="s">
        <v>2032</v>
      </c>
      <c r="E1400" s="13" t="str">
        <f t="shared" si="140"/>
        <v>Willi.felder@bnna.com</v>
      </c>
      <c r="F1400" s="13" t="s">
        <v>1667</v>
      </c>
      <c r="G1400" s="13" t="s">
        <v>1837</v>
      </c>
      <c r="H1400" s="13" t="s">
        <v>2039</v>
      </c>
      <c r="I1400" s="13" t="s">
        <v>1948</v>
      </c>
      <c r="J1400" s="13" t="s">
        <v>2033</v>
      </c>
      <c r="K1400" s="13" t="s">
        <v>1731</v>
      </c>
      <c r="L1400" s="13" t="s">
        <v>1856</v>
      </c>
      <c r="M1400" s="13" t="s">
        <v>1857</v>
      </c>
      <c r="N1400" s="13" t="s">
        <v>1787</v>
      </c>
      <c r="O1400" s="15" t="s">
        <v>1989</v>
      </c>
      <c r="P1400" s="15" t="s">
        <v>1790</v>
      </c>
      <c r="Q1400" s="12">
        <f t="shared" ca="1" si="146"/>
        <v>3</v>
      </c>
      <c r="R1400" s="13" t="s">
        <v>1799</v>
      </c>
      <c r="S1400" s="13" t="s">
        <v>1796</v>
      </c>
      <c r="T1400" s="17">
        <v>27839</v>
      </c>
      <c r="U1400" s="17">
        <v>38066</v>
      </c>
      <c r="V1400" s="17">
        <v>41718</v>
      </c>
      <c r="W1400" s="17" t="s">
        <v>1798</v>
      </c>
      <c r="X1400" s="17" t="s">
        <v>1991</v>
      </c>
      <c r="Y1400" s="13">
        <f t="shared" ca="1" si="143"/>
        <v>58324</v>
      </c>
      <c r="Z1400" s="13">
        <f t="shared" ca="1" si="144"/>
        <v>8389</v>
      </c>
      <c r="AA1400" s="30" t="str">
        <f t="shared" si="139"/>
        <v>Retail</v>
      </c>
    </row>
    <row r="1401" spans="1:27" ht="14.4" x14ac:dyDescent="0.3">
      <c r="A1401" s="13">
        <v>6399</v>
      </c>
      <c r="B1401" s="13">
        <v>6399</v>
      </c>
      <c r="C1401" s="1" t="s">
        <v>775</v>
      </c>
      <c r="D1401" s="13" t="s">
        <v>2032</v>
      </c>
      <c r="E1401" s="13" t="str">
        <f t="shared" si="140"/>
        <v>Uriel. Olsen@bnna.com</v>
      </c>
      <c r="F1401" s="13" t="s">
        <v>1667</v>
      </c>
      <c r="G1401" s="13" t="s">
        <v>1837</v>
      </c>
      <c r="H1401" s="13" t="s">
        <v>2039</v>
      </c>
      <c r="I1401" s="13" t="s">
        <v>1948</v>
      </c>
      <c r="J1401" s="13" t="s">
        <v>2033</v>
      </c>
      <c r="K1401" s="13" t="s">
        <v>1731</v>
      </c>
      <c r="L1401" s="13" t="s">
        <v>1856</v>
      </c>
      <c r="M1401" s="13" t="s">
        <v>1857</v>
      </c>
      <c r="N1401" s="13" t="s">
        <v>1787</v>
      </c>
      <c r="O1401" s="15" t="s">
        <v>1989</v>
      </c>
      <c r="P1401" s="15" t="s">
        <v>1790</v>
      </c>
      <c r="Q1401" s="12">
        <f t="shared" ca="1" si="146"/>
        <v>2</v>
      </c>
      <c r="R1401" s="13" t="s">
        <v>1797</v>
      </c>
      <c r="S1401" s="13" t="s">
        <v>1795</v>
      </c>
      <c r="T1401" s="17">
        <v>25582</v>
      </c>
      <c r="U1401" s="17">
        <v>41653</v>
      </c>
      <c r="V1401" s="17">
        <v>41653</v>
      </c>
      <c r="W1401" s="17" t="s">
        <v>1798</v>
      </c>
      <c r="X1401" s="17" t="s">
        <v>1991</v>
      </c>
      <c r="Y1401" s="13">
        <f t="shared" ca="1" si="143"/>
        <v>41174</v>
      </c>
      <c r="Z1401" s="13">
        <f t="shared" ca="1" si="144"/>
        <v>4470</v>
      </c>
      <c r="AA1401" s="30" t="str">
        <f t="shared" si="139"/>
        <v>Retail</v>
      </c>
    </row>
    <row r="1402" spans="1:27" ht="14.4" x14ac:dyDescent="0.3">
      <c r="A1402" s="13">
        <v>6400</v>
      </c>
      <c r="B1402" s="13">
        <v>6400</v>
      </c>
      <c r="C1402" s="1" t="s">
        <v>1323</v>
      </c>
      <c r="D1402" s="13" t="s">
        <v>2032</v>
      </c>
      <c r="E1402" s="13" t="str">
        <f t="shared" si="140"/>
        <v>Hoyt. Gill@bnna.com</v>
      </c>
      <c r="F1402" s="13" t="s">
        <v>1667</v>
      </c>
      <c r="G1402" s="13" t="s">
        <v>1837</v>
      </c>
      <c r="H1402" s="13" t="s">
        <v>2039</v>
      </c>
      <c r="I1402" s="13" t="s">
        <v>1948</v>
      </c>
      <c r="J1402" s="13" t="s">
        <v>2033</v>
      </c>
      <c r="K1402" s="13" t="s">
        <v>1731</v>
      </c>
      <c r="L1402" s="13" t="s">
        <v>1856</v>
      </c>
      <c r="M1402" s="13" t="s">
        <v>1857</v>
      </c>
      <c r="N1402" s="13" t="s">
        <v>1787</v>
      </c>
      <c r="O1402" s="15" t="s">
        <v>1989</v>
      </c>
      <c r="P1402" s="13" t="s">
        <v>1784</v>
      </c>
      <c r="Q1402" s="12">
        <f t="shared" ca="1" si="146"/>
        <v>1</v>
      </c>
      <c r="R1402" s="13" t="s">
        <v>1785</v>
      </c>
      <c r="S1402" s="13" t="s">
        <v>1795</v>
      </c>
      <c r="T1402" s="17">
        <v>24885</v>
      </c>
      <c r="U1402" s="17">
        <v>38034</v>
      </c>
      <c r="V1402" s="17">
        <v>41687</v>
      </c>
      <c r="W1402" s="17" t="s">
        <v>1798</v>
      </c>
      <c r="X1402" s="17" t="s">
        <v>1994</v>
      </c>
      <c r="Y1402" s="13">
        <f t="shared" ca="1" si="143"/>
        <v>31574</v>
      </c>
      <c r="Z1402" s="13">
        <f t="shared" ca="1" si="144"/>
        <v>1036</v>
      </c>
      <c r="AA1402" s="30" t="str">
        <f t="shared" si="139"/>
        <v>Retail</v>
      </c>
    </row>
    <row r="1403" spans="1:27" ht="14.4" x14ac:dyDescent="0.3">
      <c r="A1403" s="13">
        <v>6401</v>
      </c>
      <c r="B1403" s="13">
        <v>6401</v>
      </c>
      <c r="C1403" s="1" t="s">
        <v>1625</v>
      </c>
      <c r="D1403" s="13" t="s">
        <v>2032</v>
      </c>
      <c r="E1403" s="13" t="str">
        <f t="shared" si="140"/>
        <v>Lydia.tevens@bnna.com</v>
      </c>
      <c r="F1403" s="13" t="s">
        <v>1668</v>
      </c>
      <c r="G1403" s="13" t="s">
        <v>1837</v>
      </c>
      <c r="H1403" s="13" t="s">
        <v>2039</v>
      </c>
      <c r="I1403" s="13" t="s">
        <v>1948</v>
      </c>
      <c r="J1403" s="13" t="s">
        <v>2033</v>
      </c>
      <c r="K1403" s="13" t="s">
        <v>1731</v>
      </c>
      <c r="L1403" s="13" t="s">
        <v>1856</v>
      </c>
      <c r="M1403" s="13" t="s">
        <v>1857</v>
      </c>
      <c r="N1403" s="13" t="s">
        <v>1787</v>
      </c>
      <c r="O1403" s="15" t="s">
        <v>1989</v>
      </c>
      <c r="P1403" s="13" t="s">
        <v>1784</v>
      </c>
      <c r="Q1403" s="12">
        <f t="shared" ca="1" si="146"/>
        <v>2</v>
      </c>
      <c r="R1403" s="13" t="s">
        <v>1800</v>
      </c>
      <c r="S1403" s="13" t="s">
        <v>1794</v>
      </c>
      <c r="T1403" s="17">
        <v>25613</v>
      </c>
      <c r="U1403" s="17">
        <v>33648</v>
      </c>
      <c r="V1403" s="17">
        <v>41684</v>
      </c>
      <c r="W1403" s="17" t="s">
        <v>1798</v>
      </c>
      <c r="X1403" s="17" t="s">
        <v>1994</v>
      </c>
      <c r="Y1403" s="13">
        <f t="shared" ca="1" si="143"/>
        <v>36244</v>
      </c>
      <c r="Z1403" s="13">
        <f t="shared" ca="1" si="144"/>
        <v>723</v>
      </c>
      <c r="AA1403" s="30" t="str">
        <f t="shared" si="139"/>
        <v>Retail</v>
      </c>
    </row>
    <row r="1404" spans="1:27" ht="14.4" x14ac:dyDescent="0.3">
      <c r="A1404" s="13">
        <v>6402</v>
      </c>
      <c r="B1404" s="13">
        <v>6402</v>
      </c>
      <c r="C1404" s="1" t="s">
        <v>890</v>
      </c>
      <c r="D1404" s="13" t="s">
        <v>2032</v>
      </c>
      <c r="E1404" s="13" t="str">
        <f t="shared" si="140"/>
        <v>Jonas.atrick@bnna.com</v>
      </c>
      <c r="F1404" s="13" t="s">
        <v>1667</v>
      </c>
      <c r="G1404" s="13" t="s">
        <v>1837</v>
      </c>
      <c r="H1404" s="13" t="s">
        <v>2039</v>
      </c>
      <c r="I1404" s="13" t="s">
        <v>1948</v>
      </c>
      <c r="J1404" s="13" t="s">
        <v>2033</v>
      </c>
      <c r="K1404" s="13" t="s">
        <v>1731</v>
      </c>
      <c r="L1404" s="13" t="s">
        <v>1856</v>
      </c>
      <c r="M1404" s="13" t="s">
        <v>1857</v>
      </c>
      <c r="N1404" s="13" t="s">
        <v>1787</v>
      </c>
      <c r="O1404" s="15" t="s">
        <v>1989</v>
      </c>
      <c r="P1404" s="13" t="s">
        <v>1790</v>
      </c>
      <c r="Q1404" s="12">
        <f t="shared" ca="1" si="146"/>
        <v>2</v>
      </c>
      <c r="R1404" s="13" t="s">
        <v>1785</v>
      </c>
      <c r="S1404" s="13" t="s">
        <v>1795</v>
      </c>
      <c r="T1404" s="17">
        <v>30849</v>
      </c>
      <c r="U1404" s="17">
        <v>41076</v>
      </c>
      <c r="V1404" s="17">
        <v>41806</v>
      </c>
      <c r="W1404" s="17" t="s">
        <v>1798</v>
      </c>
      <c r="X1404" s="17" t="s">
        <v>1991</v>
      </c>
      <c r="Y1404" s="13">
        <f t="shared" ca="1" si="143"/>
        <v>53157</v>
      </c>
      <c r="Z1404" s="13">
        <f t="shared" ca="1" si="144"/>
        <v>6883</v>
      </c>
      <c r="AA1404" s="30" t="str">
        <f t="shared" si="139"/>
        <v>Retail</v>
      </c>
    </row>
    <row r="1405" spans="1:27" ht="14.4" x14ac:dyDescent="0.3">
      <c r="A1405" s="13">
        <v>6403</v>
      </c>
      <c r="B1405" s="13">
        <v>6403</v>
      </c>
      <c r="C1405" s="13" t="s">
        <v>1028</v>
      </c>
      <c r="D1405" s="13" t="s">
        <v>2032</v>
      </c>
      <c r="E1405" s="13" t="str">
        <f t="shared" si="140"/>
        <v>Gregory.ry Scott@bnna.com</v>
      </c>
      <c r="F1405" s="13" t="s">
        <v>1667</v>
      </c>
      <c r="G1405" s="13" t="s">
        <v>1837</v>
      </c>
      <c r="H1405" s="13" t="s">
        <v>2039</v>
      </c>
      <c r="I1405" s="13" t="s">
        <v>1948</v>
      </c>
      <c r="J1405" s="13" t="s">
        <v>2033</v>
      </c>
      <c r="K1405" s="13" t="s">
        <v>1731</v>
      </c>
      <c r="L1405" s="20" t="s">
        <v>1856</v>
      </c>
      <c r="M1405" s="13" t="s">
        <v>1857</v>
      </c>
      <c r="N1405" s="13" t="s">
        <v>1787</v>
      </c>
      <c r="O1405" s="15" t="s">
        <v>1989</v>
      </c>
      <c r="P1405" s="13" t="s">
        <v>1784</v>
      </c>
      <c r="Q1405" s="12">
        <f t="shared" ca="1" si="146"/>
        <v>2</v>
      </c>
      <c r="R1405" s="13" t="s">
        <v>1797</v>
      </c>
      <c r="S1405" s="13" t="s">
        <v>1795</v>
      </c>
      <c r="T1405" s="17">
        <v>25557</v>
      </c>
      <c r="U1405" s="17">
        <v>33958</v>
      </c>
      <c r="V1405" s="17">
        <v>41993</v>
      </c>
      <c r="W1405" s="17" t="s">
        <v>1989</v>
      </c>
      <c r="X1405" s="17" t="s">
        <v>1996</v>
      </c>
      <c r="Y1405" s="13">
        <f t="shared" ca="1" si="143"/>
        <v>33311</v>
      </c>
      <c r="Z1405" s="13">
        <f t="shared" ca="1" si="144"/>
        <v>8347</v>
      </c>
      <c r="AA1405" s="30" t="str">
        <f t="shared" si="139"/>
        <v>Retail</v>
      </c>
    </row>
    <row r="1406" spans="1:27" ht="14.4" x14ac:dyDescent="0.3">
      <c r="A1406" s="13">
        <v>6404</v>
      </c>
      <c r="B1406" s="13">
        <v>6404</v>
      </c>
      <c r="C1406" s="13" t="s">
        <v>361</v>
      </c>
      <c r="D1406" s="13" t="s">
        <v>2032</v>
      </c>
      <c r="E1406" s="13" t="str">
        <f t="shared" si="140"/>
        <v>Dario.ierrez@bnna.com</v>
      </c>
      <c r="F1406" s="13" t="s">
        <v>1667</v>
      </c>
      <c r="G1406" s="13" t="s">
        <v>1837</v>
      </c>
      <c r="H1406" s="13" t="s">
        <v>2039</v>
      </c>
      <c r="I1406" s="13" t="s">
        <v>1948</v>
      </c>
      <c r="J1406" s="13" t="s">
        <v>2033</v>
      </c>
      <c r="K1406" s="20" t="s">
        <v>1731</v>
      </c>
      <c r="L1406" s="20" t="s">
        <v>1856</v>
      </c>
      <c r="M1406" s="20" t="s">
        <v>1857</v>
      </c>
      <c r="N1406" s="13" t="s">
        <v>1787</v>
      </c>
      <c r="O1406" s="15" t="s">
        <v>1989</v>
      </c>
      <c r="P1406" s="13" t="s">
        <v>1790</v>
      </c>
      <c r="Q1406" s="12">
        <f t="shared" ca="1" si="146"/>
        <v>1</v>
      </c>
      <c r="R1406" s="13" t="s">
        <v>1797</v>
      </c>
      <c r="S1406" s="13" t="s">
        <v>1791</v>
      </c>
      <c r="T1406" s="17">
        <v>23387</v>
      </c>
      <c r="U1406" s="17">
        <v>35075</v>
      </c>
      <c r="V1406" s="17">
        <v>41650</v>
      </c>
      <c r="W1406" s="17" t="s">
        <v>1798</v>
      </c>
      <c r="X1406" s="17" t="s">
        <v>1997</v>
      </c>
      <c r="Y1406" s="13">
        <f t="shared" ca="1" si="143"/>
        <v>43283</v>
      </c>
      <c r="Z1406" s="13">
        <f t="shared" ca="1" si="144"/>
        <v>4063</v>
      </c>
      <c r="AA1406" s="30" t="str">
        <f t="shared" si="139"/>
        <v>Retail</v>
      </c>
    </row>
    <row r="1407" spans="1:27" ht="14.4" x14ac:dyDescent="0.3">
      <c r="A1407" s="13">
        <v>6405</v>
      </c>
      <c r="B1407" s="13">
        <v>6405</v>
      </c>
      <c r="C1407" s="13" t="s">
        <v>442</v>
      </c>
      <c r="D1407" s="13" t="s">
        <v>2032</v>
      </c>
      <c r="E1407" s="13" t="str">
        <f t="shared" si="140"/>
        <v>Giovanni. Nardulli@bnna.com</v>
      </c>
      <c r="F1407" s="13" t="s">
        <v>1667</v>
      </c>
      <c r="G1407" s="13" t="s">
        <v>1837</v>
      </c>
      <c r="H1407" s="13" t="s">
        <v>2039</v>
      </c>
      <c r="I1407" s="13" t="s">
        <v>1948</v>
      </c>
      <c r="J1407" s="13" t="s">
        <v>2033</v>
      </c>
      <c r="K1407" s="13" t="s">
        <v>1731</v>
      </c>
      <c r="L1407" s="13" t="s">
        <v>1856</v>
      </c>
      <c r="M1407" s="13" t="s">
        <v>1857</v>
      </c>
      <c r="N1407" s="13" t="s">
        <v>1787</v>
      </c>
      <c r="O1407" s="15" t="s">
        <v>1989</v>
      </c>
      <c r="P1407" s="13" t="s">
        <v>1784</v>
      </c>
      <c r="Q1407" s="12">
        <f t="shared" ca="1" si="146"/>
        <v>1</v>
      </c>
      <c r="R1407" s="13" t="s">
        <v>1785</v>
      </c>
      <c r="S1407" s="13" t="s">
        <v>1793</v>
      </c>
      <c r="T1407" s="17">
        <v>33346</v>
      </c>
      <c r="U1407" s="17">
        <v>41747</v>
      </c>
      <c r="V1407" s="17">
        <v>41747</v>
      </c>
      <c r="W1407" s="17" t="s">
        <v>1798</v>
      </c>
      <c r="X1407" s="17" t="s">
        <v>1997</v>
      </c>
      <c r="Y1407" s="13">
        <f t="shared" ca="1" si="143"/>
        <v>56304</v>
      </c>
      <c r="Z1407" s="13">
        <f t="shared" ca="1" si="144"/>
        <v>9844</v>
      </c>
      <c r="AA1407" s="30" t="str">
        <f t="shared" si="139"/>
        <v>Retail</v>
      </c>
    </row>
    <row r="1408" spans="1:27" ht="14.4" x14ac:dyDescent="0.3">
      <c r="A1408" s="13">
        <v>6406</v>
      </c>
      <c r="B1408" s="13">
        <v>6406</v>
      </c>
      <c r="C1408" s="13" t="s">
        <v>60</v>
      </c>
      <c r="D1408" s="13" t="s">
        <v>2032</v>
      </c>
      <c r="E1408" s="13" t="str">
        <f t="shared" si="140"/>
        <v>Mathilde.de Leyder@bnna.com</v>
      </c>
      <c r="F1408" s="13" t="s">
        <v>1667</v>
      </c>
      <c r="G1408" s="13" t="s">
        <v>1837</v>
      </c>
      <c r="H1408" s="13" t="s">
        <v>2039</v>
      </c>
      <c r="I1408" s="13" t="s">
        <v>1948</v>
      </c>
      <c r="J1408" s="13" t="s">
        <v>2033</v>
      </c>
      <c r="K1408" s="13" t="s">
        <v>1731</v>
      </c>
      <c r="L1408" s="13" t="s">
        <v>1856</v>
      </c>
      <c r="M1408" s="13" t="s">
        <v>1857</v>
      </c>
      <c r="N1408" s="13" t="s">
        <v>1787</v>
      </c>
      <c r="O1408" s="15" t="s">
        <v>1989</v>
      </c>
      <c r="P1408" s="13" t="s">
        <v>1790</v>
      </c>
      <c r="Q1408" s="12">
        <f t="shared" ca="1" si="146"/>
        <v>2</v>
      </c>
      <c r="R1408" s="13" t="s">
        <v>1797</v>
      </c>
      <c r="S1408" s="13" t="s">
        <v>1794</v>
      </c>
      <c r="T1408" s="17">
        <v>27659</v>
      </c>
      <c r="U1408" s="17">
        <v>34599</v>
      </c>
      <c r="V1408" s="17">
        <v>41904</v>
      </c>
      <c r="W1408" s="17" t="s">
        <v>1798</v>
      </c>
      <c r="X1408" s="17" t="s">
        <v>1997</v>
      </c>
      <c r="Y1408" s="13">
        <f t="shared" ca="1" si="143"/>
        <v>33759</v>
      </c>
      <c r="Z1408" s="13">
        <f t="shared" ca="1" si="144"/>
        <v>8471</v>
      </c>
      <c r="AA1408" s="30" t="str">
        <f t="shared" si="139"/>
        <v>Retail</v>
      </c>
    </row>
    <row r="1409" spans="1:27" ht="14.4" x14ac:dyDescent="0.3">
      <c r="A1409" s="13">
        <v>6407</v>
      </c>
      <c r="B1409" s="13">
        <v>6407</v>
      </c>
      <c r="C1409" s="13" t="s">
        <v>117</v>
      </c>
      <c r="D1409" s="13" t="s">
        <v>2032</v>
      </c>
      <c r="E1409" s="13" t="str">
        <f t="shared" si="140"/>
        <v>Aiko.anabe@bnna.com</v>
      </c>
      <c r="F1409" s="13" t="s">
        <v>1668</v>
      </c>
      <c r="G1409" s="13" t="s">
        <v>1837</v>
      </c>
      <c r="H1409" s="13" t="s">
        <v>2039</v>
      </c>
      <c r="I1409" s="13" t="s">
        <v>1947</v>
      </c>
      <c r="J1409" s="13" t="s">
        <v>2033</v>
      </c>
      <c r="K1409" s="20" t="s">
        <v>1731</v>
      </c>
      <c r="L1409" s="13" t="s">
        <v>1856</v>
      </c>
      <c r="M1409" s="20" t="s">
        <v>1857</v>
      </c>
      <c r="N1409" s="13" t="s">
        <v>1788</v>
      </c>
      <c r="O1409" s="15" t="s">
        <v>1798</v>
      </c>
      <c r="P1409" s="13" t="s">
        <v>1784</v>
      </c>
      <c r="Q1409" s="12">
        <f ca="1">RANDBETWEEN(4,7)</f>
        <v>4</v>
      </c>
      <c r="R1409" s="13" t="s">
        <v>1797</v>
      </c>
      <c r="S1409" s="13" t="s">
        <v>1791</v>
      </c>
      <c r="T1409" s="17">
        <v>24307</v>
      </c>
      <c r="U1409" s="17">
        <v>40743</v>
      </c>
      <c r="V1409" s="17">
        <v>41839</v>
      </c>
      <c r="W1409" s="17" t="s">
        <v>1798</v>
      </c>
      <c r="X1409" s="17" t="s">
        <v>1994</v>
      </c>
      <c r="Y1409" s="13">
        <f t="shared" ref="Y1409:Y1441" ca="1" si="147">RANDBETWEEN(30000,60000)</f>
        <v>40250</v>
      </c>
      <c r="Z1409" s="13">
        <f t="shared" ref="Z1409:Z1441" ca="1" si="148">RANDBETWEEN(0,10000)</f>
        <v>9510</v>
      </c>
      <c r="AA1409" s="30" t="str">
        <f t="shared" si="139"/>
        <v>Retail</v>
      </c>
    </row>
    <row r="1410" spans="1:27" ht="14.4" x14ac:dyDescent="0.3">
      <c r="A1410" s="13">
        <v>6408</v>
      </c>
      <c r="B1410" s="13">
        <v>6408</v>
      </c>
      <c r="C1410" s="13" t="s">
        <v>121</v>
      </c>
      <c r="D1410" s="13" t="s">
        <v>2032</v>
      </c>
      <c r="E1410" s="13" t="str">
        <f t="shared" si="140"/>
        <v>Aimi.anaka@bnna.com</v>
      </c>
      <c r="F1410" s="13" t="s">
        <v>1667</v>
      </c>
      <c r="G1410" s="13" t="s">
        <v>1837</v>
      </c>
      <c r="H1410" s="13" t="s">
        <v>2039</v>
      </c>
      <c r="I1410" s="13" t="s">
        <v>1947</v>
      </c>
      <c r="J1410" s="13" t="s">
        <v>2033</v>
      </c>
      <c r="K1410" s="13" t="s">
        <v>1731</v>
      </c>
      <c r="L1410" s="13" t="s">
        <v>1859</v>
      </c>
      <c r="M1410" s="13" t="s">
        <v>1858</v>
      </c>
      <c r="N1410" s="13" t="s">
        <v>1788</v>
      </c>
      <c r="O1410" s="15" t="s">
        <v>1798</v>
      </c>
      <c r="P1410" s="13" t="s">
        <v>1784</v>
      </c>
      <c r="Q1410" s="12">
        <f ca="1">RANDBETWEEN(4,7)</f>
        <v>4</v>
      </c>
      <c r="R1410" s="13" t="s">
        <v>1797</v>
      </c>
      <c r="S1410" s="13" t="s">
        <v>1796</v>
      </c>
      <c r="T1410" s="17">
        <v>26326</v>
      </c>
      <c r="U1410" s="17">
        <v>38745</v>
      </c>
      <c r="V1410" s="17">
        <v>41667</v>
      </c>
      <c r="W1410" s="17" t="s">
        <v>1798</v>
      </c>
      <c r="X1410" s="17" t="s">
        <v>1994</v>
      </c>
      <c r="Y1410" s="13">
        <f t="shared" ca="1" si="147"/>
        <v>57558</v>
      </c>
      <c r="Z1410" s="13">
        <f t="shared" ca="1" si="148"/>
        <v>4241</v>
      </c>
      <c r="AA1410" s="30" t="str">
        <f t="shared" si="139"/>
        <v>Retail</v>
      </c>
    </row>
    <row r="1411" spans="1:27" ht="14.4" x14ac:dyDescent="0.3">
      <c r="A1411" s="13">
        <v>6409</v>
      </c>
      <c r="B1411" s="13">
        <v>6409</v>
      </c>
      <c r="C1411" s="13" t="s">
        <v>29</v>
      </c>
      <c r="D1411" s="13" t="s">
        <v>2032</v>
      </c>
      <c r="E1411" s="13" t="str">
        <f t="shared" si="140"/>
        <v>Peng. Dong@bnna.com</v>
      </c>
      <c r="F1411" s="13" t="s">
        <v>1669</v>
      </c>
      <c r="G1411" s="20" t="s">
        <v>1837</v>
      </c>
      <c r="H1411" s="20" t="s">
        <v>2039</v>
      </c>
      <c r="I1411" s="13" t="s">
        <v>1948</v>
      </c>
      <c r="J1411" s="13" t="s">
        <v>2033</v>
      </c>
      <c r="K1411" s="13" t="s">
        <v>1731</v>
      </c>
      <c r="L1411" s="13" t="s">
        <v>1859</v>
      </c>
      <c r="M1411" s="13" t="s">
        <v>1858</v>
      </c>
      <c r="N1411" s="13" t="s">
        <v>1787</v>
      </c>
      <c r="O1411" s="15" t="s">
        <v>1989</v>
      </c>
      <c r="P1411" s="13" t="s">
        <v>1790</v>
      </c>
      <c r="Q1411" s="12">
        <f t="shared" ref="Q1411:Q1419" ca="1" si="149">RANDBETWEEN(1,3)</f>
        <v>2</v>
      </c>
      <c r="R1411" s="13" t="s">
        <v>1797</v>
      </c>
      <c r="S1411" s="13" t="s">
        <v>1794</v>
      </c>
      <c r="T1411" s="17">
        <v>19662</v>
      </c>
      <c r="U1411" s="17">
        <v>26602</v>
      </c>
      <c r="V1411" s="17">
        <v>41942</v>
      </c>
      <c r="W1411" s="17" t="s">
        <v>1798</v>
      </c>
      <c r="X1411" s="17" t="s">
        <v>1994</v>
      </c>
      <c r="Y1411" s="13">
        <f t="shared" ca="1" si="147"/>
        <v>56939</v>
      </c>
      <c r="Z1411" s="13">
        <f t="shared" ca="1" si="148"/>
        <v>9521</v>
      </c>
      <c r="AA1411" s="30" t="str">
        <f t="shared" ref="AA1411:AA1474" si="150">G1411</f>
        <v>Retail</v>
      </c>
    </row>
    <row r="1412" spans="1:27" ht="14.4" x14ac:dyDescent="0.3">
      <c r="A1412" s="13">
        <v>6410</v>
      </c>
      <c r="B1412" s="13">
        <v>6410</v>
      </c>
      <c r="C1412" s="13" t="s">
        <v>273</v>
      </c>
      <c r="D1412" s="13" t="s">
        <v>2032</v>
      </c>
      <c r="E1412" s="13" t="str">
        <f t="shared" ref="E1412:E1475" si="151">LEFT(C1412,FIND(" ",C1412)-1)&amp;"."&amp;RIGHT(C1412,FIND(" ",C1412))&amp;"@bnna.com"</f>
        <v>Barry.Kelley@bnna.com</v>
      </c>
      <c r="F1412" s="13" t="s">
        <v>1667</v>
      </c>
      <c r="G1412" s="13" t="s">
        <v>1837</v>
      </c>
      <c r="H1412" s="13" t="s">
        <v>2039</v>
      </c>
      <c r="I1412" s="13" t="s">
        <v>1948</v>
      </c>
      <c r="J1412" s="13" t="s">
        <v>2033</v>
      </c>
      <c r="K1412" s="13" t="s">
        <v>1731</v>
      </c>
      <c r="L1412" s="13" t="s">
        <v>1859</v>
      </c>
      <c r="M1412" s="13" t="s">
        <v>1858</v>
      </c>
      <c r="N1412" s="13" t="s">
        <v>1787</v>
      </c>
      <c r="O1412" s="15" t="s">
        <v>1989</v>
      </c>
      <c r="P1412" s="15" t="s">
        <v>1790</v>
      </c>
      <c r="Q1412" s="12">
        <f t="shared" ca="1" si="149"/>
        <v>1</v>
      </c>
      <c r="R1412" s="13" t="s">
        <v>1799</v>
      </c>
      <c r="S1412" s="13" t="s">
        <v>1796</v>
      </c>
      <c r="T1412" s="17">
        <v>31915</v>
      </c>
      <c r="U1412" s="17">
        <v>41777</v>
      </c>
      <c r="V1412" s="17">
        <v>41777</v>
      </c>
      <c r="W1412" s="17" t="s">
        <v>1798</v>
      </c>
      <c r="X1412" s="17" t="s">
        <v>1991</v>
      </c>
      <c r="Y1412" s="13">
        <f t="shared" ca="1" si="147"/>
        <v>52169</v>
      </c>
      <c r="Z1412" s="13">
        <f t="shared" ca="1" si="148"/>
        <v>1624</v>
      </c>
      <c r="AA1412" s="30" t="str">
        <f t="shared" si="150"/>
        <v>Retail</v>
      </c>
    </row>
    <row r="1413" spans="1:27" ht="14.4" x14ac:dyDescent="0.3">
      <c r="A1413" s="13">
        <v>6411</v>
      </c>
      <c r="B1413" s="13">
        <v>6411</v>
      </c>
      <c r="C1413" s="13" t="s">
        <v>1054</v>
      </c>
      <c r="D1413" s="13" t="s">
        <v>2032</v>
      </c>
      <c r="E1413" s="13" t="str">
        <f t="shared" si="151"/>
        <v>Philip.ip Hess@bnna.com</v>
      </c>
      <c r="F1413" s="13" t="s">
        <v>1667</v>
      </c>
      <c r="G1413" s="13" t="s">
        <v>1837</v>
      </c>
      <c r="H1413" s="13" t="s">
        <v>2039</v>
      </c>
      <c r="I1413" s="13" t="s">
        <v>1948</v>
      </c>
      <c r="J1413" s="13" t="s">
        <v>2033</v>
      </c>
      <c r="K1413" s="13" t="s">
        <v>1731</v>
      </c>
      <c r="L1413" s="13" t="s">
        <v>1859</v>
      </c>
      <c r="M1413" s="13" t="s">
        <v>1858</v>
      </c>
      <c r="N1413" s="13" t="s">
        <v>1787</v>
      </c>
      <c r="O1413" s="15" t="s">
        <v>1989</v>
      </c>
      <c r="P1413" s="15" t="s">
        <v>1790</v>
      </c>
      <c r="Q1413" s="12">
        <f t="shared" ca="1" si="149"/>
        <v>2</v>
      </c>
      <c r="R1413" s="13" t="s">
        <v>1797</v>
      </c>
      <c r="S1413" s="13" t="s">
        <v>1793</v>
      </c>
      <c r="T1413" s="17">
        <v>22589</v>
      </c>
      <c r="U1413" s="17">
        <v>30259</v>
      </c>
      <c r="V1413" s="17">
        <v>41947</v>
      </c>
      <c r="W1413" s="17" t="s">
        <v>1798</v>
      </c>
      <c r="X1413" s="17" t="s">
        <v>1996</v>
      </c>
      <c r="Y1413" s="13">
        <f t="shared" ca="1" si="147"/>
        <v>50949</v>
      </c>
      <c r="Z1413" s="13">
        <f t="shared" ca="1" si="148"/>
        <v>5442</v>
      </c>
      <c r="AA1413" s="30" t="str">
        <f t="shared" si="150"/>
        <v>Retail</v>
      </c>
    </row>
    <row r="1414" spans="1:27" ht="14.4" x14ac:dyDescent="0.3">
      <c r="A1414" s="13">
        <v>6412</v>
      </c>
      <c r="B1414" s="13">
        <v>6412</v>
      </c>
      <c r="C1414" s="13" t="s">
        <v>462</v>
      </c>
      <c r="D1414" s="13" t="s">
        <v>2032</v>
      </c>
      <c r="E1414" s="13" t="str">
        <f t="shared" si="151"/>
        <v>Harper.Ferrell@bnna.com</v>
      </c>
      <c r="F1414" s="13" t="s">
        <v>1667</v>
      </c>
      <c r="G1414" s="13" t="s">
        <v>1837</v>
      </c>
      <c r="H1414" s="13" t="s">
        <v>2039</v>
      </c>
      <c r="I1414" s="13" t="s">
        <v>1948</v>
      </c>
      <c r="J1414" s="13" t="s">
        <v>2033</v>
      </c>
      <c r="K1414" s="13" t="s">
        <v>1731</v>
      </c>
      <c r="L1414" s="13" t="s">
        <v>1859</v>
      </c>
      <c r="M1414" s="13" t="s">
        <v>1858</v>
      </c>
      <c r="N1414" s="13" t="s">
        <v>1787</v>
      </c>
      <c r="O1414" s="15" t="s">
        <v>1989</v>
      </c>
      <c r="P1414" s="15" t="s">
        <v>1790</v>
      </c>
      <c r="Q1414" s="12">
        <f t="shared" ca="1" si="149"/>
        <v>1</v>
      </c>
      <c r="R1414" s="13" t="s">
        <v>1785</v>
      </c>
      <c r="S1414" s="13" t="s">
        <v>1795</v>
      </c>
      <c r="T1414" s="17">
        <v>26635</v>
      </c>
      <c r="U1414" s="17">
        <v>37227</v>
      </c>
      <c r="V1414" s="17">
        <v>41975</v>
      </c>
      <c r="W1414" s="17" t="s">
        <v>1798</v>
      </c>
      <c r="X1414" s="17" t="s">
        <v>1997</v>
      </c>
      <c r="Y1414" s="13">
        <f t="shared" ca="1" si="147"/>
        <v>49052</v>
      </c>
      <c r="Z1414" s="13">
        <f t="shared" ca="1" si="148"/>
        <v>7417</v>
      </c>
      <c r="AA1414" s="30" t="str">
        <f t="shared" si="150"/>
        <v>Retail</v>
      </c>
    </row>
    <row r="1415" spans="1:27" ht="14.4" x14ac:dyDescent="0.3">
      <c r="A1415" s="13">
        <v>6413</v>
      </c>
      <c r="B1415" s="13">
        <v>6413</v>
      </c>
      <c r="C1415" s="13" t="s">
        <v>602</v>
      </c>
      <c r="D1415" s="13" t="s">
        <v>2032</v>
      </c>
      <c r="E1415" s="13" t="str">
        <f t="shared" si="151"/>
        <v>Marc.rnier@bnna.com</v>
      </c>
      <c r="F1415" s="13" t="s">
        <v>1668</v>
      </c>
      <c r="G1415" s="13" t="s">
        <v>1837</v>
      </c>
      <c r="H1415" s="13" t="s">
        <v>2039</v>
      </c>
      <c r="I1415" s="13" t="s">
        <v>1948</v>
      </c>
      <c r="J1415" s="13" t="s">
        <v>2033</v>
      </c>
      <c r="K1415" s="13" t="s">
        <v>1731</v>
      </c>
      <c r="L1415" s="13" t="s">
        <v>1859</v>
      </c>
      <c r="M1415" s="13" t="s">
        <v>1858</v>
      </c>
      <c r="N1415" s="13" t="s">
        <v>1787</v>
      </c>
      <c r="O1415" s="15" t="s">
        <v>1989</v>
      </c>
      <c r="P1415" s="15" t="s">
        <v>1790</v>
      </c>
      <c r="Q1415" s="12">
        <f t="shared" ca="1" si="149"/>
        <v>2</v>
      </c>
      <c r="R1415" s="13" t="s">
        <v>1800</v>
      </c>
      <c r="S1415" s="13" t="s">
        <v>1794</v>
      </c>
      <c r="T1415" s="17">
        <v>29013</v>
      </c>
      <c r="U1415" s="17">
        <v>41797</v>
      </c>
      <c r="V1415" s="17">
        <v>41797</v>
      </c>
      <c r="W1415" s="17" t="s">
        <v>1798</v>
      </c>
      <c r="X1415" s="17" t="s">
        <v>1997</v>
      </c>
      <c r="Y1415" s="13">
        <f t="shared" ca="1" si="147"/>
        <v>32173</v>
      </c>
      <c r="Z1415" s="13">
        <f t="shared" ca="1" si="148"/>
        <v>3123</v>
      </c>
      <c r="AA1415" s="30" t="str">
        <f t="shared" si="150"/>
        <v>Retail</v>
      </c>
    </row>
    <row r="1416" spans="1:27" ht="14.4" x14ac:dyDescent="0.3">
      <c r="A1416" s="13">
        <v>6414</v>
      </c>
      <c r="B1416" s="13">
        <v>6414</v>
      </c>
      <c r="C1416" s="13" t="s">
        <v>96</v>
      </c>
      <c r="D1416" s="13" t="s">
        <v>2032</v>
      </c>
      <c r="E1416" s="13" t="str">
        <f t="shared" si="151"/>
        <v>Ada.ales@bnna.com</v>
      </c>
      <c r="F1416" s="13" t="s">
        <v>1667</v>
      </c>
      <c r="G1416" s="13" t="s">
        <v>1837</v>
      </c>
      <c r="H1416" s="13" t="s">
        <v>2039</v>
      </c>
      <c r="I1416" s="13" t="s">
        <v>1948</v>
      </c>
      <c r="J1416" s="13" t="s">
        <v>2033</v>
      </c>
      <c r="K1416" s="13" t="s">
        <v>1731</v>
      </c>
      <c r="L1416" s="13" t="s">
        <v>1859</v>
      </c>
      <c r="M1416" s="13" t="s">
        <v>1858</v>
      </c>
      <c r="N1416" s="13" t="s">
        <v>1787</v>
      </c>
      <c r="O1416" s="15" t="s">
        <v>1989</v>
      </c>
      <c r="P1416" s="15" t="s">
        <v>1790</v>
      </c>
      <c r="Q1416" s="12">
        <f t="shared" ca="1" si="149"/>
        <v>1</v>
      </c>
      <c r="R1416" s="13" t="s">
        <v>1797</v>
      </c>
      <c r="S1416" s="13" t="s">
        <v>1795</v>
      </c>
      <c r="T1416" s="17">
        <v>30096</v>
      </c>
      <c r="U1416" s="17">
        <v>41784</v>
      </c>
      <c r="V1416" s="17">
        <v>41784</v>
      </c>
      <c r="W1416" s="17" t="s">
        <v>1798</v>
      </c>
      <c r="X1416" s="17" t="s">
        <v>1997</v>
      </c>
      <c r="Y1416" s="13">
        <f t="shared" ca="1" si="147"/>
        <v>38138</v>
      </c>
      <c r="Z1416" s="13">
        <f t="shared" ca="1" si="148"/>
        <v>503</v>
      </c>
      <c r="AA1416" s="30" t="str">
        <f t="shared" si="150"/>
        <v>Retail</v>
      </c>
    </row>
    <row r="1417" spans="1:27" ht="14.4" x14ac:dyDescent="0.3">
      <c r="A1417" s="13">
        <v>6415</v>
      </c>
      <c r="B1417" s="13">
        <v>6415</v>
      </c>
      <c r="C1417" s="1" t="s">
        <v>1492</v>
      </c>
      <c r="D1417" s="13" t="s">
        <v>2032</v>
      </c>
      <c r="E1417" s="13" t="str">
        <f t="shared" si="151"/>
        <v>Samson. Rogers@bnna.com</v>
      </c>
      <c r="F1417" s="13" t="s">
        <v>1667</v>
      </c>
      <c r="G1417" s="13" t="s">
        <v>1837</v>
      </c>
      <c r="H1417" s="13" t="s">
        <v>2039</v>
      </c>
      <c r="I1417" s="13" t="s">
        <v>1948</v>
      </c>
      <c r="J1417" s="13" t="s">
        <v>2033</v>
      </c>
      <c r="K1417" s="13" t="s">
        <v>1731</v>
      </c>
      <c r="L1417" s="13" t="s">
        <v>1859</v>
      </c>
      <c r="M1417" s="13" t="s">
        <v>1858</v>
      </c>
      <c r="N1417" s="13" t="s">
        <v>1787</v>
      </c>
      <c r="O1417" s="15" t="s">
        <v>1989</v>
      </c>
      <c r="P1417" s="13" t="s">
        <v>1790</v>
      </c>
      <c r="Q1417" s="12">
        <f t="shared" ca="1" si="149"/>
        <v>1</v>
      </c>
      <c r="R1417" s="13" t="s">
        <v>1797</v>
      </c>
      <c r="S1417" s="13" t="s">
        <v>1795</v>
      </c>
      <c r="T1417" s="17">
        <v>26176</v>
      </c>
      <c r="U1417" s="17">
        <v>41882</v>
      </c>
      <c r="V1417" s="17">
        <v>41882</v>
      </c>
      <c r="W1417" s="17" t="s">
        <v>1798</v>
      </c>
      <c r="X1417" s="17" t="s">
        <v>1994</v>
      </c>
      <c r="Y1417" s="13">
        <f t="shared" ca="1" si="147"/>
        <v>35883</v>
      </c>
      <c r="Z1417" s="13">
        <f t="shared" ca="1" si="148"/>
        <v>3586</v>
      </c>
      <c r="AA1417" s="30" t="str">
        <f t="shared" si="150"/>
        <v>Retail</v>
      </c>
    </row>
    <row r="1418" spans="1:27" ht="14.4" x14ac:dyDescent="0.3">
      <c r="A1418" s="13">
        <v>6416</v>
      </c>
      <c r="B1418" s="13">
        <v>6416</v>
      </c>
      <c r="C1418" s="13" t="s">
        <v>234</v>
      </c>
      <c r="D1418" s="13" t="s">
        <v>2032</v>
      </c>
      <c r="E1418" s="13" t="str">
        <f t="shared" si="151"/>
        <v>Benjamin.min Leroi@bnna.com</v>
      </c>
      <c r="F1418" s="13" t="s">
        <v>1667</v>
      </c>
      <c r="G1418" s="13" t="s">
        <v>1837</v>
      </c>
      <c r="H1418" s="13" t="s">
        <v>2039</v>
      </c>
      <c r="I1418" s="13" t="s">
        <v>1948</v>
      </c>
      <c r="J1418" s="13" t="s">
        <v>2033</v>
      </c>
      <c r="K1418" s="13" t="s">
        <v>1731</v>
      </c>
      <c r="L1418" s="13" t="s">
        <v>1859</v>
      </c>
      <c r="M1418" s="13" t="s">
        <v>1858</v>
      </c>
      <c r="N1418" s="13" t="s">
        <v>1787</v>
      </c>
      <c r="O1418" s="15" t="s">
        <v>1989</v>
      </c>
      <c r="P1418" s="15" t="s">
        <v>1790</v>
      </c>
      <c r="Q1418" s="12">
        <f t="shared" ca="1" si="149"/>
        <v>2</v>
      </c>
      <c r="R1418" s="13" t="s">
        <v>1785</v>
      </c>
      <c r="S1418" s="13" t="s">
        <v>1795</v>
      </c>
      <c r="T1418" s="17">
        <v>26118</v>
      </c>
      <c r="U1418" s="17">
        <v>39267</v>
      </c>
      <c r="V1418" s="17">
        <v>41824</v>
      </c>
      <c r="W1418" s="17" t="s">
        <v>1798</v>
      </c>
      <c r="X1418" s="17" t="s">
        <v>1994</v>
      </c>
      <c r="Y1418" s="13">
        <f t="shared" ca="1" si="147"/>
        <v>58082</v>
      </c>
      <c r="Z1418" s="13">
        <f t="shared" ca="1" si="148"/>
        <v>7427</v>
      </c>
      <c r="AA1418" s="30" t="str">
        <f t="shared" si="150"/>
        <v>Retail</v>
      </c>
    </row>
    <row r="1419" spans="1:27" ht="14.4" x14ac:dyDescent="0.3">
      <c r="A1419" s="13">
        <v>6417</v>
      </c>
      <c r="B1419" s="13">
        <v>6417</v>
      </c>
      <c r="C1419" s="13" t="s">
        <v>685</v>
      </c>
      <c r="D1419" s="13" t="s">
        <v>2032</v>
      </c>
      <c r="E1419" s="13" t="str">
        <f t="shared" si="151"/>
        <v>Samantha.tha Floyd@bnna.com</v>
      </c>
      <c r="F1419" s="13" t="s">
        <v>1668</v>
      </c>
      <c r="G1419" s="13" t="s">
        <v>1837</v>
      </c>
      <c r="H1419" s="13" t="s">
        <v>2039</v>
      </c>
      <c r="I1419" s="13" t="s">
        <v>1948</v>
      </c>
      <c r="J1419" s="13" t="s">
        <v>2033</v>
      </c>
      <c r="K1419" s="13" t="s">
        <v>1731</v>
      </c>
      <c r="L1419" s="13" t="s">
        <v>1859</v>
      </c>
      <c r="M1419" s="13" t="s">
        <v>1858</v>
      </c>
      <c r="N1419" s="13" t="s">
        <v>1787</v>
      </c>
      <c r="O1419" s="15" t="s">
        <v>1989</v>
      </c>
      <c r="P1419" s="13" t="s">
        <v>1790</v>
      </c>
      <c r="Q1419" s="12">
        <f t="shared" ca="1" si="149"/>
        <v>2</v>
      </c>
      <c r="R1419" s="13" t="s">
        <v>1797</v>
      </c>
      <c r="S1419" s="13" t="s">
        <v>1795</v>
      </c>
      <c r="T1419" s="17">
        <v>22516</v>
      </c>
      <c r="U1419" s="17">
        <v>29456</v>
      </c>
      <c r="V1419" s="17">
        <v>41874</v>
      </c>
      <c r="W1419" s="17" t="s">
        <v>1798</v>
      </c>
      <c r="X1419" s="17" t="s">
        <v>1994</v>
      </c>
      <c r="Y1419" s="13">
        <f t="shared" ca="1" si="147"/>
        <v>35298</v>
      </c>
      <c r="Z1419" s="13">
        <f t="shared" ca="1" si="148"/>
        <v>7749</v>
      </c>
      <c r="AA1419" s="30" t="str">
        <f t="shared" si="150"/>
        <v>Retail</v>
      </c>
    </row>
    <row r="1420" spans="1:27" ht="14.4" x14ac:dyDescent="0.3">
      <c r="A1420" s="13">
        <v>6418</v>
      </c>
      <c r="B1420" s="13">
        <v>6418</v>
      </c>
      <c r="C1420" s="13" t="s">
        <v>192</v>
      </c>
      <c r="D1420" s="13" t="s">
        <v>2032</v>
      </c>
      <c r="E1420" s="13" t="str">
        <f t="shared" si="151"/>
        <v>Tony.sares@bnna.com</v>
      </c>
      <c r="F1420" s="13" t="s">
        <v>1667</v>
      </c>
      <c r="G1420" s="13" t="s">
        <v>1837</v>
      </c>
      <c r="H1420" s="13" t="s">
        <v>2039</v>
      </c>
      <c r="I1420" s="13" t="s">
        <v>1947</v>
      </c>
      <c r="J1420" s="13" t="s">
        <v>2033</v>
      </c>
      <c r="K1420" s="20" t="s">
        <v>1775</v>
      </c>
      <c r="L1420" s="20" t="s">
        <v>1807</v>
      </c>
      <c r="M1420" s="20" t="s">
        <v>1767</v>
      </c>
      <c r="N1420" s="13" t="s">
        <v>1788</v>
      </c>
      <c r="O1420" s="15" t="s">
        <v>1798</v>
      </c>
      <c r="P1420" s="13" t="s">
        <v>1784</v>
      </c>
      <c r="Q1420" s="12">
        <f ca="1">RANDBETWEEN(4,7)</f>
        <v>6</v>
      </c>
      <c r="R1420" s="13" t="s">
        <v>1797</v>
      </c>
      <c r="S1420" s="13" t="s">
        <v>1791</v>
      </c>
      <c r="T1420" s="17">
        <v>20891</v>
      </c>
      <c r="U1420" s="17">
        <v>30387</v>
      </c>
      <c r="V1420" s="17">
        <v>41710</v>
      </c>
      <c r="W1420" s="17" t="s">
        <v>1798</v>
      </c>
      <c r="X1420" s="17" t="s">
        <v>1991</v>
      </c>
      <c r="Y1420" s="13">
        <f t="shared" ca="1" si="147"/>
        <v>57400</v>
      </c>
      <c r="Z1420" s="13">
        <f t="shared" ca="1" si="148"/>
        <v>6524</v>
      </c>
      <c r="AA1420" s="30" t="str">
        <f t="shared" si="150"/>
        <v>Retail</v>
      </c>
    </row>
    <row r="1421" spans="1:27" ht="14.4" x14ac:dyDescent="0.3">
      <c r="A1421" s="13">
        <v>6419</v>
      </c>
      <c r="B1421" s="13">
        <v>6419</v>
      </c>
      <c r="C1421" s="13" t="s">
        <v>287</v>
      </c>
      <c r="D1421" s="13" t="s">
        <v>2032</v>
      </c>
      <c r="E1421" s="13" t="str">
        <f t="shared" si="151"/>
        <v>Charles.amuelson@bnna.com</v>
      </c>
      <c r="F1421" s="13" t="s">
        <v>1667</v>
      </c>
      <c r="G1421" s="20" t="s">
        <v>1837</v>
      </c>
      <c r="H1421" s="20" t="s">
        <v>2039</v>
      </c>
      <c r="I1421" s="13" t="s">
        <v>1948</v>
      </c>
      <c r="J1421" s="13" t="s">
        <v>2033</v>
      </c>
      <c r="K1421" s="13" t="s">
        <v>1775</v>
      </c>
      <c r="L1421" s="13" t="s">
        <v>1807</v>
      </c>
      <c r="M1421" s="13" t="s">
        <v>1767</v>
      </c>
      <c r="N1421" s="13" t="s">
        <v>1787</v>
      </c>
      <c r="O1421" s="15" t="s">
        <v>1989</v>
      </c>
      <c r="P1421" s="13" t="s">
        <v>1790</v>
      </c>
      <c r="Q1421" s="12">
        <f t="shared" ref="Q1421:Q1436" ca="1" si="152">RANDBETWEEN(1,3)</f>
        <v>2</v>
      </c>
      <c r="R1421" s="13" t="s">
        <v>1797</v>
      </c>
      <c r="S1421" s="13" t="s">
        <v>1794</v>
      </c>
      <c r="T1421" s="17">
        <v>21987</v>
      </c>
      <c r="U1421" s="17">
        <v>38788</v>
      </c>
      <c r="V1421" s="17">
        <v>41710</v>
      </c>
      <c r="W1421" s="17" t="s">
        <v>1798</v>
      </c>
      <c r="X1421" s="17" t="s">
        <v>1996</v>
      </c>
      <c r="Y1421" s="13">
        <f t="shared" ca="1" si="147"/>
        <v>36544</v>
      </c>
      <c r="Z1421" s="13">
        <f t="shared" ca="1" si="148"/>
        <v>8938</v>
      </c>
      <c r="AA1421" s="30" t="str">
        <f t="shared" si="150"/>
        <v>Retail</v>
      </c>
    </row>
    <row r="1422" spans="1:27" ht="14.4" x14ac:dyDescent="0.3">
      <c r="A1422" s="13">
        <v>6420</v>
      </c>
      <c r="B1422" s="13">
        <v>6420</v>
      </c>
      <c r="C1422" s="13" t="s">
        <v>663</v>
      </c>
      <c r="D1422" s="13" t="s">
        <v>2032</v>
      </c>
      <c r="E1422" s="13" t="str">
        <f t="shared" si="151"/>
        <v>Philip. Chavez@bnna.com</v>
      </c>
      <c r="F1422" s="13" t="s">
        <v>1667</v>
      </c>
      <c r="G1422" s="13" t="s">
        <v>1837</v>
      </c>
      <c r="H1422" s="13" t="s">
        <v>2039</v>
      </c>
      <c r="I1422" s="13" t="s">
        <v>1948</v>
      </c>
      <c r="J1422" s="13" t="s">
        <v>2033</v>
      </c>
      <c r="K1422" s="13" t="s">
        <v>1775</v>
      </c>
      <c r="L1422" s="20" t="s">
        <v>1807</v>
      </c>
      <c r="M1422" s="13" t="s">
        <v>1767</v>
      </c>
      <c r="N1422" s="13" t="s">
        <v>1787</v>
      </c>
      <c r="O1422" s="15" t="s">
        <v>1989</v>
      </c>
      <c r="P1422" s="13" t="s">
        <v>1784</v>
      </c>
      <c r="Q1422" s="12">
        <f t="shared" ca="1" si="152"/>
        <v>1</v>
      </c>
      <c r="R1422" s="13" t="s">
        <v>1797</v>
      </c>
      <c r="S1422" s="13" t="s">
        <v>1791</v>
      </c>
      <c r="T1422" s="17">
        <v>24116</v>
      </c>
      <c r="U1422" s="17">
        <v>38361</v>
      </c>
      <c r="V1422" s="17">
        <v>41648</v>
      </c>
      <c r="W1422" s="17" t="s">
        <v>1798</v>
      </c>
      <c r="X1422" s="17" t="s">
        <v>1997</v>
      </c>
      <c r="Y1422" s="13">
        <f t="shared" ca="1" si="147"/>
        <v>48354</v>
      </c>
      <c r="Z1422" s="13">
        <f t="shared" ca="1" si="148"/>
        <v>9546</v>
      </c>
      <c r="AA1422" s="30" t="str">
        <f t="shared" si="150"/>
        <v>Retail</v>
      </c>
    </row>
    <row r="1423" spans="1:27" ht="14.4" x14ac:dyDescent="0.3">
      <c r="A1423" s="13">
        <v>6421</v>
      </c>
      <c r="B1423" s="13">
        <v>6421</v>
      </c>
      <c r="C1423" s="13" t="s">
        <v>20</v>
      </c>
      <c r="D1423" s="13" t="s">
        <v>2032</v>
      </c>
      <c r="E1423" s="13" t="str">
        <f t="shared" si="151"/>
        <v>Honoré.é Borre@bnna.com</v>
      </c>
      <c r="F1423" s="13" t="s">
        <v>1668</v>
      </c>
      <c r="G1423" s="13" t="s">
        <v>1837</v>
      </c>
      <c r="H1423" s="13" t="s">
        <v>2039</v>
      </c>
      <c r="I1423" s="13" t="s">
        <v>1948</v>
      </c>
      <c r="J1423" s="13" t="s">
        <v>2033</v>
      </c>
      <c r="K1423" s="13" t="s">
        <v>1775</v>
      </c>
      <c r="L1423" s="13" t="s">
        <v>1807</v>
      </c>
      <c r="M1423" s="13" t="s">
        <v>1767</v>
      </c>
      <c r="N1423" s="13" t="s">
        <v>1787</v>
      </c>
      <c r="O1423" s="15" t="s">
        <v>1989</v>
      </c>
      <c r="P1423" s="13" t="s">
        <v>1784</v>
      </c>
      <c r="Q1423" s="12">
        <f t="shared" ca="1" si="152"/>
        <v>1</v>
      </c>
      <c r="R1423" s="13" t="s">
        <v>1799</v>
      </c>
      <c r="S1423" s="13" t="s">
        <v>1795</v>
      </c>
      <c r="T1423" s="17">
        <v>26451</v>
      </c>
      <c r="U1423" s="17">
        <v>41791</v>
      </c>
      <c r="V1423" s="17">
        <v>41791</v>
      </c>
      <c r="W1423" s="17" t="s">
        <v>1798</v>
      </c>
      <c r="X1423" s="17" t="s">
        <v>1997</v>
      </c>
      <c r="Y1423" s="13">
        <f t="shared" ca="1" si="147"/>
        <v>44627</v>
      </c>
      <c r="Z1423" s="13">
        <f t="shared" ca="1" si="148"/>
        <v>7762</v>
      </c>
      <c r="AA1423" s="30" t="str">
        <f t="shared" si="150"/>
        <v>Retail</v>
      </c>
    </row>
    <row r="1424" spans="1:27" ht="14.4" x14ac:dyDescent="0.3">
      <c r="A1424" s="13">
        <v>6422</v>
      </c>
      <c r="B1424" s="13">
        <v>6422</v>
      </c>
      <c r="C1424" s="1" t="s">
        <v>1414</v>
      </c>
      <c r="D1424" s="13" t="s">
        <v>2032</v>
      </c>
      <c r="E1424" s="13" t="str">
        <f t="shared" si="151"/>
        <v>Olga.Carey@bnna.com</v>
      </c>
      <c r="F1424" s="13" t="s">
        <v>1668</v>
      </c>
      <c r="G1424" s="13" t="s">
        <v>1837</v>
      </c>
      <c r="H1424" s="13" t="s">
        <v>2039</v>
      </c>
      <c r="I1424" s="13" t="s">
        <v>1948</v>
      </c>
      <c r="J1424" s="13" t="s">
        <v>2033</v>
      </c>
      <c r="K1424" s="20" t="s">
        <v>1775</v>
      </c>
      <c r="L1424" s="20" t="s">
        <v>1807</v>
      </c>
      <c r="M1424" s="20" t="s">
        <v>1767</v>
      </c>
      <c r="N1424" s="13" t="s">
        <v>1787</v>
      </c>
      <c r="O1424" s="15" t="s">
        <v>1989</v>
      </c>
      <c r="P1424" s="13" t="s">
        <v>1790</v>
      </c>
      <c r="Q1424" s="12">
        <f t="shared" ca="1" si="152"/>
        <v>1</v>
      </c>
      <c r="R1424" s="13" t="s">
        <v>1797</v>
      </c>
      <c r="S1424" s="13" t="s">
        <v>1796</v>
      </c>
      <c r="T1424" s="17">
        <v>20605</v>
      </c>
      <c r="U1424" s="17">
        <v>30101</v>
      </c>
      <c r="V1424" s="17">
        <v>41789</v>
      </c>
      <c r="W1424" s="17" t="s">
        <v>1798</v>
      </c>
      <c r="X1424" s="17" t="s">
        <v>1997</v>
      </c>
      <c r="Y1424" s="13">
        <f t="shared" ca="1" si="147"/>
        <v>47322</v>
      </c>
      <c r="Z1424" s="13">
        <f t="shared" ca="1" si="148"/>
        <v>5718</v>
      </c>
      <c r="AA1424" s="30" t="str">
        <f t="shared" si="150"/>
        <v>Retail</v>
      </c>
    </row>
    <row r="1425" spans="1:27" ht="14.4" x14ac:dyDescent="0.3">
      <c r="A1425" s="13">
        <v>6423</v>
      </c>
      <c r="B1425" s="13">
        <v>6423</v>
      </c>
      <c r="C1425" s="13" t="s">
        <v>332</v>
      </c>
      <c r="D1425" s="13" t="s">
        <v>2032</v>
      </c>
      <c r="E1425" s="13" t="str">
        <f t="shared" si="151"/>
        <v>Colt.nings@bnna.com</v>
      </c>
      <c r="F1425" s="13" t="s">
        <v>1667</v>
      </c>
      <c r="G1425" s="13" t="s">
        <v>1837</v>
      </c>
      <c r="H1425" s="13" t="s">
        <v>2039</v>
      </c>
      <c r="I1425" s="13" t="s">
        <v>1948</v>
      </c>
      <c r="J1425" s="13" t="s">
        <v>2033</v>
      </c>
      <c r="K1425" s="13" t="s">
        <v>1775</v>
      </c>
      <c r="L1425" s="13" t="s">
        <v>1807</v>
      </c>
      <c r="M1425" s="13" t="s">
        <v>1767</v>
      </c>
      <c r="N1425" s="13" t="s">
        <v>1787</v>
      </c>
      <c r="O1425" s="15" t="s">
        <v>1989</v>
      </c>
      <c r="P1425" s="15" t="s">
        <v>1790</v>
      </c>
      <c r="Q1425" s="12">
        <f t="shared" ca="1" si="152"/>
        <v>2</v>
      </c>
      <c r="R1425" s="13" t="s">
        <v>1785</v>
      </c>
      <c r="S1425" s="13" t="s">
        <v>1795</v>
      </c>
      <c r="T1425" s="17">
        <v>20064</v>
      </c>
      <c r="U1425" s="17">
        <v>36866</v>
      </c>
      <c r="V1425" s="17">
        <v>41979</v>
      </c>
      <c r="W1425" s="17" t="s">
        <v>1798</v>
      </c>
      <c r="X1425" s="17" t="s">
        <v>1994</v>
      </c>
      <c r="Y1425" s="13">
        <f t="shared" ca="1" si="147"/>
        <v>58591</v>
      </c>
      <c r="Z1425" s="13">
        <f t="shared" ca="1" si="148"/>
        <v>755</v>
      </c>
      <c r="AA1425" s="30" t="str">
        <f t="shared" si="150"/>
        <v>Retail</v>
      </c>
    </row>
    <row r="1426" spans="1:27" ht="14.4" x14ac:dyDescent="0.3">
      <c r="A1426" s="13">
        <v>6424</v>
      </c>
      <c r="B1426" s="13">
        <v>6424</v>
      </c>
      <c r="C1426" s="13" t="s">
        <v>347</v>
      </c>
      <c r="D1426" s="13" t="s">
        <v>2032</v>
      </c>
      <c r="E1426" s="13" t="str">
        <f t="shared" si="151"/>
        <v>Emerson.n Mathis@bnna.com</v>
      </c>
      <c r="F1426" s="13" t="s">
        <v>1667</v>
      </c>
      <c r="G1426" s="13" t="s">
        <v>1837</v>
      </c>
      <c r="H1426" s="13" t="s">
        <v>2039</v>
      </c>
      <c r="I1426" s="13" t="s">
        <v>1948</v>
      </c>
      <c r="J1426" s="13" t="s">
        <v>2033</v>
      </c>
      <c r="K1426" s="13" t="s">
        <v>1775</v>
      </c>
      <c r="L1426" s="13" t="s">
        <v>1807</v>
      </c>
      <c r="M1426" s="13" t="s">
        <v>1767</v>
      </c>
      <c r="N1426" s="13" t="s">
        <v>1787</v>
      </c>
      <c r="O1426" s="15" t="s">
        <v>1989</v>
      </c>
      <c r="P1426" s="15" t="s">
        <v>1790</v>
      </c>
      <c r="Q1426" s="12">
        <f t="shared" ca="1" si="152"/>
        <v>3</v>
      </c>
      <c r="R1426" s="13" t="s">
        <v>1800</v>
      </c>
      <c r="S1426" s="13" t="s">
        <v>1795</v>
      </c>
      <c r="T1426" s="17">
        <v>25436</v>
      </c>
      <c r="U1426" s="17">
        <v>41142</v>
      </c>
      <c r="V1426" s="17">
        <v>41872</v>
      </c>
      <c r="W1426" s="17" t="s">
        <v>1798</v>
      </c>
      <c r="X1426" s="17" t="s">
        <v>1994</v>
      </c>
      <c r="Y1426" s="13">
        <f t="shared" ca="1" si="147"/>
        <v>42979</v>
      </c>
      <c r="Z1426" s="13">
        <f t="shared" ca="1" si="148"/>
        <v>5654</v>
      </c>
      <c r="AA1426" s="30" t="str">
        <f t="shared" si="150"/>
        <v>Retail</v>
      </c>
    </row>
    <row r="1427" spans="1:27" ht="14.4" x14ac:dyDescent="0.3">
      <c r="A1427" s="13">
        <v>6425</v>
      </c>
      <c r="B1427" s="13">
        <v>6425</v>
      </c>
      <c r="C1427" s="13" t="s">
        <v>531</v>
      </c>
      <c r="D1427" s="13" t="s">
        <v>2032</v>
      </c>
      <c r="E1427" s="13" t="str">
        <f t="shared" si="151"/>
        <v>Kaiping.iping Xú@bnna.com</v>
      </c>
      <c r="F1427" s="13" t="s">
        <v>1669</v>
      </c>
      <c r="G1427" s="13" t="s">
        <v>1837</v>
      </c>
      <c r="H1427" s="13" t="s">
        <v>2039</v>
      </c>
      <c r="I1427" s="13" t="s">
        <v>1948</v>
      </c>
      <c r="J1427" s="13" t="s">
        <v>2033</v>
      </c>
      <c r="K1427" s="13" t="s">
        <v>1775</v>
      </c>
      <c r="L1427" s="13" t="s">
        <v>1807</v>
      </c>
      <c r="M1427" s="13" t="s">
        <v>1767</v>
      </c>
      <c r="N1427" s="13" t="s">
        <v>1787</v>
      </c>
      <c r="O1427" s="15" t="s">
        <v>1989</v>
      </c>
      <c r="P1427" s="13" t="s">
        <v>1784</v>
      </c>
      <c r="Q1427" s="12">
        <f t="shared" ca="1" si="152"/>
        <v>1</v>
      </c>
      <c r="R1427" s="13" t="s">
        <v>1785</v>
      </c>
      <c r="S1427" s="13" t="s">
        <v>1791</v>
      </c>
      <c r="T1427" s="17">
        <v>20447</v>
      </c>
      <c r="U1427" s="17">
        <v>33596</v>
      </c>
      <c r="V1427" s="17">
        <v>41997</v>
      </c>
      <c r="W1427" s="17" t="s">
        <v>1798</v>
      </c>
      <c r="X1427" s="17" t="s">
        <v>1994</v>
      </c>
      <c r="Y1427" s="13">
        <f t="shared" ca="1" si="147"/>
        <v>34644</v>
      </c>
      <c r="Z1427" s="13">
        <f t="shared" ca="1" si="148"/>
        <v>4716</v>
      </c>
      <c r="AA1427" s="30" t="str">
        <f t="shared" si="150"/>
        <v>Retail</v>
      </c>
    </row>
    <row r="1428" spans="1:27" ht="14.4" x14ac:dyDescent="0.3">
      <c r="A1428" s="13">
        <v>6426</v>
      </c>
      <c r="B1428" s="13">
        <v>6426</v>
      </c>
      <c r="C1428" s="13" t="s">
        <v>562</v>
      </c>
      <c r="D1428" s="13" t="s">
        <v>2032</v>
      </c>
      <c r="E1428" s="13" t="str">
        <f t="shared" si="151"/>
        <v>Lars.guire@bnna.com</v>
      </c>
      <c r="F1428" s="13" t="s">
        <v>1667</v>
      </c>
      <c r="G1428" s="13" t="s">
        <v>1837</v>
      </c>
      <c r="H1428" s="13" t="s">
        <v>2039</v>
      </c>
      <c r="I1428" s="13" t="s">
        <v>1948</v>
      </c>
      <c r="J1428" s="13" t="s">
        <v>2033</v>
      </c>
      <c r="K1428" s="13" t="s">
        <v>1775</v>
      </c>
      <c r="L1428" s="13" t="s">
        <v>1807</v>
      </c>
      <c r="M1428" s="13" t="s">
        <v>1767</v>
      </c>
      <c r="N1428" s="13" t="s">
        <v>1787</v>
      </c>
      <c r="O1428" s="15" t="s">
        <v>1989</v>
      </c>
      <c r="P1428" s="15" t="s">
        <v>1790</v>
      </c>
      <c r="Q1428" s="12">
        <f t="shared" ca="1" si="152"/>
        <v>1</v>
      </c>
      <c r="R1428" s="13" t="s">
        <v>1797</v>
      </c>
      <c r="S1428" s="13" t="s">
        <v>1795</v>
      </c>
      <c r="T1428" s="17">
        <v>28462</v>
      </c>
      <c r="U1428" s="17">
        <v>37228</v>
      </c>
      <c r="V1428" s="17">
        <v>41976</v>
      </c>
      <c r="W1428" s="17" t="s">
        <v>1798</v>
      </c>
      <c r="X1428" s="17" t="s">
        <v>1991</v>
      </c>
      <c r="Y1428" s="13">
        <f t="shared" ca="1" si="147"/>
        <v>30826</v>
      </c>
      <c r="Z1428" s="13">
        <f t="shared" ca="1" si="148"/>
        <v>6549</v>
      </c>
      <c r="AA1428" s="30" t="str">
        <f t="shared" si="150"/>
        <v>Retail</v>
      </c>
    </row>
    <row r="1429" spans="1:27" ht="14.4" x14ac:dyDescent="0.3">
      <c r="A1429" s="13">
        <v>6427</v>
      </c>
      <c r="B1429" s="13">
        <v>6427</v>
      </c>
      <c r="C1429" s="13" t="s">
        <v>1249</v>
      </c>
      <c r="D1429" s="13" t="s">
        <v>2032</v>
      </c>
      <c r="E1429" s="13" t="str">
        <f t="shared" si="151"/>
        <v>Yoshi.i Goff@bnna.com</v>
      </c>
      <c r="F1429" s="13" t="s">
        <v>1668</v>
      </c>
      <c r="G1429" s="13" t="s">
        <v>1837</v>
      </c>
      <c r="H1429" s="13" t="s">
        <v>2039</v>
      </c>
      <c r="I1429" s="13" t="s">
        <v>1948</v>
      </c>
      <c r="J1429" s="13" t="s">
        <v>2033</v>
      </c>
      <c r="K1429" s="13" t="s">
        <v>1775</v>
      </c>
      <c r="L1429" s="20" t="s">
        <v>1807</v>
      </c>
      <c r="M1429" s="13" t="s">
        <v>1767</v>
      </c>
      <c r="N1429" s="13" t="s">
        <v>1787</v>
      </c>
      <c r="O1429" s="15" t="s">
        <v>1989</v>
      </c>
      <c r="P1429" s="13" t="s">
        <v>1784</v>
      </c>
      <c r="Q1429" s="12">
        <f t="shared" ca="1" si="152"/>
        <v>2</v>
      </c>
      <c r="R1429" s="13" t="s">
        <v>1797</v>
      </c>
      <c r="S1429" s="13" t="s">
        <v>1791</v>
      </c>
      <c r="T1429" s="17">
        <v>32853</v>
      </c>
      <c r="U1429" s="17">
        <v>41619</v>
      </c>
      <c r="V1429" s="17">
        <v>41984</v>
      </c>
      <c r="W1429" s="17" t="s">
        <v>1989</v>
      </c>
      <c r="X1429" s="17" t="s">
        <v>1996</v>
      </c>
      <c r="Y1429" s="13">
        <f t="shared" ca="1" si="147"/>
        <v>46398</v>
      </c>
      <c r="Z1429" s="13">
        <f t="shared" ca="1" si="148"/>
        <v>6455</v>
      </c>
      <c r="AA1429" s="30" t="str">
        <f t="shared" si="150"/>
        <v>Retail</v>
      </c>
    </row>
    <row r="1430" spans="1:27" ht="14.4" x14ac:dyDescent="0.3">
      <c r="A1430" s="13">
        <v>6428</v>
      </c>
      <c r="B1430" s="13">
        <v>6428</v>
      </c>
      <c r="C1430" s="1" t="s">
        <v>1511</v>
      </c>
      <c r="D1430" s="13" t="s">
        <v>2032</v>
      </c>
      <c r="E1430" s="13" t="str">
        <f t="shared" si="151"/>
        <v>Blake.Robles@bnna.com</v>
      </c>
      <c r="F1430" s="13" t="s">
        <v>1667</v>
      </c>
      <c r="G1430" s="13" t="s">
        <v>1837</v>
      </c>
      <c r="H1430" s="13" t="s">
        <v>2039</v>
      </c>
      <c r="I1430" s="13" t="s">
        <v>1948</v>
      </c>
      <c r="J1430" s="13" t="s">
        <v>2033</v>
      </c>
      <c r="K1430" s="13" t="s">
        <v>1775</v>
      </c>
      <c r="L1430" s="13" t="s">
        <v>1807</v>
      </c>
      <c r="M1430" s="13" t="s">
        <v>1767</v>
      </c>
      <c r="N1430" s="13" t="s">
        <v>1787</v>
      </c>
      <c r="O1430" s="15" t="s">
        <v>1989</v>
      </c>
      <c r="P1430" s="13" t="s">
        <v>1790</v>
      </c>
      <c r="Q1430" s="12">
        <f t="shared" ca="1" si="152"/>
        <v>3</v>
      </c>
      <c r="R1430" s="13" t="s">
        <v>1785</v>
      </c>
      <c r="S1430" s="13" t="s">
        <v>1792</v>
      </c>
      <c r="T1430" s="17">
        <v>22993</v>
      </c>
      <c r="U1430" s="17">
        <v>35777</v>
      </c>
      <c r="V1430" s="17">
        <v>41986</v>
      </c>
      <c r="W1430" s="17" t="s">
        <v>1798</v>
      </c>
      <c r="X1430" s="17" t="s">
        <v>1997</v>
      </c>
      <c r="Y1430" s="13">
        <f t="shared" ca="1" si="147"/>
        <v>41117</v>
      </c>
      <c r="Z1430" s="13">
        <f t="shared" ca="1" si="148"/>
        <v>6191</v>
      </c>
      <c r="AA1430" s="30" t="str">
        <f t="shared" si="150"/>
        <v>Retail</v>
      </c>
    </row>
    <row r="1431" spans="1:27" ht="14.4" x14ac:dyDescent="0.3">
      <c r="A1431" s="13">
        <v>6429</v>
      </c>
      <c r="B1431" s="13">
        <v>6429</v>
      </c>
      <c r="C1431" s="13" t="s">
        <v>538</v>
      </c>
      <c r="D1431" s="13" t="s">
        <v>2032</v>
      </c>
      <c r="E1431" s="13" t="str">
        <f t="shared" si="151"/>
        <v>Kaseem.em Reed@bnna.com</v>
      </c>
      <c r="F1431" s="13" t="s">
        <v>1667</v>
      </c>
      <c r="G1431" s="13" t="s">
        <v>1837</v>
      </c>
      <c r="H1431" s="13" t="s">
        <v>2039</v>
      </c>
      <c r="I1431" s="13" t="s">
        <v>1948</v>
      </c>
      <c r="J1431" s="13" t="s">
        <v>2033</v>
      </c>
      <c r="K1431" s="13" t="s">
        <v>1775</v>
      </c>
      <c r="L1431" s="13" t="s">
        <v>1807</v>
      </c>
      <c r="M1431" s="13" t="s">
        <v>1767</v>
      </c>
      <c r="N1431" s="13" t="s">
        <v>1787</v>
      </c>
      <c r="O1431" s="15" t="s">
        <v>1989</v>
      </c>
      <c r="P1431" s="15" t="s">
        <v>1790</v>
      </c>
      <c r="Q1431" s="12">
        <f t="shared" ca="1" si="152"/>
        <v>1</v>
      </c>
      <c r="R1431" s="13" t="s">
        <v>1797</v>
      </c>
      <c r="S1431" s="13" t="s">
        <v>1791</v>
      </c>
      <c r="T1431" s="17">
        <v>21610</v>
      </c>
      <c r="U1431" s="17">
        <v>29281</v>
      </c>
      <c r="V1431" s="17">
        <v>41699</v>
      </c>
      <c r="W1431" s="17" t="s">
        <v>1798</v>
      </c>
      <c r="X1431" s="17" t="s">
        <v>1997</v>
      </c>
      <c r="Y1431" s="13">
        <f t="shared" ca="1" si="147"/>
        <v>32052</v>
      </c>
      <c r="Z1431" s="13">
        <f t="shared" ca="1" si="148"/>
        <v>5925</v>
      </c>
      <c r="AA1431" s="30" t="str">
        <f t="shared" si="150"/>
        <v>Retail</v>
      </c>
    </row>
    <row r="1432" spans="1:27" ht="14.4" x14ac:dyDescent="0.3">
      <c r="A1432" s="13">
        <v>6430</v>
      </c>
      <c r="B1432" s="13">
        <v>6430</v>
      </c>
      <c r="C1432" s="1" t="s">
        <v>1118</v>
      </c>
      <c r="D1432" s="13" t="s">
        <v>2032</v>
      </c>
      <c r="E1432" s="13" t="str">
        <f t="shared" si="151"/>
        <v>Keith.Tanner@bnna.com</v>
      </c>
      <c r="F1432" s="13" t="s">
        <v>1667</v>
      </c>
      <c r="G1432" s="13" t="s">
        <v>1837</v>
      </c>
      <c r="H1432" s="13" t="s">
        <v>2039</v>
      </c>
      <c r="I1432" s="13" t="s">
        <v>1948</v>
      </c>
      <c r="J1432" s="13" t="s">
        <v>2033</v>
      </c>
      <c r="K1432" s="13" t="s">
        <v>1775</v>
      </c>
      <c r="L1432" s="13" t="s">
        <v>1807</v>
      </c>
      <c r="M1432" s="13" t="s">
        <v>1767</v>
      </c>
      <c r="N1432" s="13" t="s">
        <v>1787</v>
      </c>
      <c r="O1432" s="15" t="s">
        <v>1989</v>
      </c>
      <c r="P1432" s="13" t="s">
        <v>1790</v>
      </c>
      <c r="Q1432" s="12">
        <f t="shared" ca="1" si="152"/>
        <v>1</v>
      </c>
      <c r="R1432" s="13" t="s">
        <v>1797</v>
      </c>
      <c r="S1432" s="13" t="s">
        <v>1794</v>
      </c>
      <c r="T1432" s="17">
        <v>28695</v>
      </c>
      <c r="U1432" s="17">
        <v>41114</v>
      </c>
      <c r="V1432" s="17">
        <v>41844</v>
      </c>
      <c r="W1432" s="17" t="s">
        <v>1798</v>
      </c>
      <c r="X1432" s="17" t="s">
        <v>1997</v>
      </c>
      <c r="Y1432" s="13">
        <f t="shared" ca="1" si="147"/>
        <v>59858</v>
      </c>
      <c r="Z1432" s="13">
        <f t="shared" ca="1" si="148"/>
        <v>1138</v>
      </c>
      <c r="AA1432" s="30" t="str">
        <f t="shared" si="150"/>
        <v>Retail</v>
      </c>
    </row>
    <row r="1433" spans="1:27" ht="14.4" x14ac:dyDescent="0.3">
      <c r="A1433" s="13">
        <v>6431</v>
      </c>
      <c r="B1433" s="13">
        <v>6431</v>
      </c>
      <c r="C1433" s="1" t="s">
        <v>1113</v>
      </c>
      <c r="D1433" s="13" t="s">
        <v>2032</v>
      </c>
      <c r="E1433" s="13" t="str">
        <f t="shared" si="151"/>
        <v>Salvador.ristensen@bnna.com</v>
      </c>
      <c r="F1433" s="13" t="s">
        <v>1667</v>
      </c>
      <c r="G1433" s="13" t="s">
        <v>1837</v>
      </c>
      <c r="H1433" s="13" t="s">
        <v>2039</v>
      </c>
      <c r="I1433" s="13" t="s">
        <v>1948</v>
      </c>
      <c r="J1433" s="13" t="s">
        <v>2033</v>
      </c>
      <c r="K1433" s="13" t="s">
        <v>1775</v>
      </c>
      <c r="L1433" s="13" t="s">
        <v>1807</v>
      </c>
      <c r="M1433" s="13" t="s">
        <v>1767</v>
      </c>
      <c r="N1433" s="13" t="s">
        <v>1787</v>
      </c>
      <c r="O1433" s="15" t="s">
        <v>1989</v>
      </c>
      <c r="P1433" s="13" t="s">
        <v>1784</v>
      </c>
      <c r="Q1433" s="12">
        <f t="shared" ca="1" si="152"/>
        <v>1</v>
      </c>
      <c r="R1433" s="13" t="s">
        <v>1797</v>
      </c>
      <c r="S1433" s="13" t="s">
        <v>1795</v>
      </c>
      <c r="T1433" s="17">
        <v>33458</v>
      </c>
      <c r="U1433" s="17">
        <v>41859</v>
      </c>
      <c r="V1433" s="17">
        <v>41859</v>
      </c>
      <c r="W1433" s="17" t="s">
        <v>1798</v>
      </c>
      <c r="X1433" s="17" t="s">
        <v>1994</v>
      </c>
      <c r="Y1433" s="13">
        <f t="shared" ca="1" si="147"/>
        <v>52374</v>
      </c>
      <c r="Z1433" s="13">
        <f t="shared" ca="1" si="148"/>
        <v>4554</v>
      </c>
      <c r="AA1433" s="30" t="str">
        <f t="shared" si="150"/>
        <v>Retail</v>
      </c>
    </row>
    <row r="1434" spans="1:27" ht="14.4" x14ac:dyDescent="0.3">
      <c r="A1434" s="13">
        <v>6432</v>
      </c>
      <c r="B1434" s="13">
        <v>6432</v>
      </c>
      <c r="C1434" s="13" t="s">
        <v>1190</v>
      </c>
      <c r="D1434" s="13" t="s">
        <v>2032</v>
      </c>
      <c r="E1434" s="13" t="str">
        <f t="shared" si="151"/>
        <v>Lacota.a Logan@bnna.com</v>
      </c>
      <c r="F1434" s="13" t="s">
        <v>1668</v>
      </c>
      <c r="G1434" s="13" t="s">
        <v>1837</v>
      </c>
      <c r="H1434" s="13" t="s">
        <v>2039</v>
      </c>
      <c r="I1434" s="13" t="s">
        <v>1948</v>
      </c>
      <c r="J1434" s="13" t="s">
        <v>2033</v>
      </c>
      <c r="K1434" s="13" t="s">
        <v>1775</v>
      </c>
      <c r="L1434" s="13" t="s">
        <v>1807</v>
      </c>
      <c r="M1434" s="13" t="s">
        <v>1767</v>
      </c>
      <c r="N1434" s="13" t="s">
        <v>1787</v>
      </c>
      <c r="O1434" s="15" t="s">
        <v>1989</v>
      </c>
      <c r="P1434" s="13" t="s">
        <v>1790</v>
      </c>
      <c r="Q1434" s="12">
        <f t="shared" ca="1" si="152"/>
        <v>2</v>
      </c>
      <c r="R1434" s="13" t="s">
        <v>1797</v>
      </c>
      <c r="S1434" s="13" t="s">
        <v>1795</v>
      </c>
      <c r="T1434" s="17">
        <v>22867</v>
      </c>
      <c r="U1434" s="17">
        <v>34920</v>
      </c>
      <c r="V1434" s="17">
        <v>41860</v>
      </c>
      <c r="W1434" s="17" t="s">
        <v>1798</v>
      </c>
      <c r="X1434" s="17" t="s">
        <v>1994</v>
      </c>
      <c r="Y1434" s="13">
        <f t="shared" ca="1" si="147"/>
        <v>58904</v>
      </c>
      <c r="Z1434" s="13">
        <f t="shared" ca="1" si="148"/>
        <v>7263</v>
      </c>
      <c r="AA1434" s="30" t="str">
        <f t="shared" si="150"/>
        <v>Retail</v>
      </c>
    </row>
    <row r="1435" spans="1:27" ht="14.4" x14ac:dyDescent="0.3">
      <c r="A1435" s="13">
        <v>6433</v>
      </c>
      <c r="B1435" s="13">
        <v>6433</v>
      </c>
      <c r="C1435" s="1" t="s">
        <v>947</v>
      </c>
      <c r="D1435" s="13" t="s">
        <v>2032</v>
      </c>
      <c r="E1435" s="13" t="str">
        <f t="shared" si="151"/>
        <v>Emmanuel.el Wilder@bnna.com</v>
      </c>
      <c r="F1435" s="13" t="s">
        <v>1667</v>
      </c>
      <c r="G1435" s="20" t="s">
        <v>1837</v>
      </c>
      <c r="H1435" s="13" t="s">
        <v>2039</v>
      </c>
      <c r="I1435" s="20" t="s">
        <v>1948</v>
      </c>
      <c r="J1435" s="13" t="s">
        <v>2033</v>
      </c>
      <c r="K1435" s="13" t="s">
        <v>1775</v>
      </c>
      <c r="L1435" s="20" t="s">
        <v>1807</v>
      </c>
      <c r="M1435" s="13" t="s">
        <v>1767</v>
      </c>
      <c r="N1435" s="13" t="s">
        <v>1787</v>
      </c>
      <c r="O1435" s="15" t="s">
        <v>1989</v>
      </c>
      <c r="P1435" s="15" t="s">
        <v>1790</v>
      </c>
      <c r="Q1435" s="12">
        <f t="shared" ca="1" si="152"/>
        <v>2</v>
      </c>
      <c r="R1435" s="13" t="s">
        <v>1799</v>
      </c>
      <c r="S1435" s="13" t="s">
        <v>1795</v>
      </c>
      <c r="T1435" s="17">
        <v>23895</v>
      </c>
      <c r="U1435" s="17">
        <v>31200</v>
      </c>
      <c r="V1435" s="17">
        <v>41792</v>
      </c>
      <c r="W1435" s="17" t="s">
        <v>1798</v>
      </c>
      <c r="X1435" s="17" t="s">
        <v>1991</v>
      </c>
      <c r="Y1435" s="13">
        <f t="shared" ca="1" si="147"/>
        <v>42434</v>
      </c>
      <c r="Z1435" s="13">
        <f t="shared" ca="1" si="148"/>
        <v>519</v>
      </c>
      <c r="AA1435" s="30" t="str">
        <f t="shared" si="150"/>
        <v>Retail</v>
      </c>
    </row>
    <row r="1436" spans="1:27" ht="14.4" x14ac:dyDescent="0.3">
      <c r="A1436" s="13">
        <v>6434</v>
      </c>
      <c r="B1436" s="13">
        <v>6434</v>
      </c>
      <c r="C1436" s="13" t="s">
        <v>601</v>
      </c>
      <c r="D1436" s="13" t="s">
        <v>2032</v>
      </c>
      <c r="E1436" s="13" t="str">
        <f t="shared" si="151"/>
        <v>Mal-Su.Su Jung@bnna.com</v>
      </c>
      <c r="F1436" s="13" t="s">
        <v>1669</v>
      </c>
      <c r="G1436" s="13" t="s">
        <v>1837</v>
      </c>
      <c r="H1436" s="13" t="s">
        <v>2039</v>
      </c>
      <c r="I1436" s="13" t="s">
        <v>1948</v>
      </c>
      <c r="J1436" s="13" t="s">
        <v>2033</v>
      </c>
      <c r="K1436" s="13" t="s">
        <v>1775</v>
      </c>
      <c r="L1436" s="13" t="s">
        <v>1807</v>
      </c>
      <c r="M1436" s="13" t="s">
        <v>1767</v>
      </c>
      <c r="N1436" s="13" t="s">
        <v>1787</v>
      </c>
      <c r="O1436" s="15" t="s">
        <v>1989</v>
      </c>
      <c r="P1436" s="15" t="s">
        <v>1790</v>
      </c>
      <c r="Q1436" s="12">
        <f t="shared" ca="1" si="152"/>
        <v>1</v>
      </c>
      <c r="R1436" s="13" t="s">
        <v>1797</v>
      </c>
      <c r="S1436" s="13" t="s">
        <v>1792</v>
      </c>
      <c r="T1436" s="17">
        <v>28921</v>
      </c>
      <c r="U1436" s="17">
        <v>37322</v>
      </c>
      <c r="V1436" s="17">
        <v>41705</v>
      </c>
      <c r="W1436" s="17" t="s">
        <v>1798</v>
      </c>
      <c r="X1436" s="17" t="s">
        <v>1991</v>
      </c>
      <c r="Y1436" s="13">
        <f t="shared" ca="1" si="147"/>
        <v>55874</v>
      </c>
      <c r="Z1436" s="13">
        <f t="shared" ca="1" si="148"/>
        <v>1948</v>
      </c>
      <c r="AA1436" s="30" t="str">
        <f t="shared" si="150"/>
        <v>Retail</v>
      </c>
    </row>
    <row r="1437" spans="1:27" ht="14.4" x14ac:dyDescent="0.3">
      <c r="A1437" s="13">
        <v>6435</v>
      </c>
      <c r="B1437" s="13">
        <v>6435</v>
      </c>
      <c r="C1437" s="1" t="s">
        <v>905</v>
      </c>
      <c r="D1437" s="13" t="s">
        <v>2032</v>
      </c>
      <c r="E1437" s="13" t="str">
        <f t="shared" si="151"/>
        <v>Fuller.Bennett@bnna.com</v>
      </c>
      <c r="F1437" s="13" t="s">
        <v>1667</v>
      </c>
      <c r="G1437" s="13" t="s">
        <v>1837</v>
      </c>
      <c r="H1437" s="13" t="s">
        <v>2039</v>
      </c>
      <c r="I1437" s="13" t="s">
        <v>1947</v>
      </c>
      <c r="J1437" s="13" t="s">
        <v>2033</v>
      </c>
      <c r="K1437" s="13" t="s">
        <v>1731</v>
      </c>
      <c r="L1437" s="13" t="s">
        <v>1806</v>
      </c>
      <c r="M1437" s="13" t="s">
        <v>1860</v>
      </c>
      <c r="N1437" s="13" t="s">
        <v>1788</v>
      </c>
      <c r="O1437" s="15" t="s">
        <v>1798</v>
      </c>
      <c r="P1437" s="13" t="s">
        <v>1790</v>
      </c>
      <c r="Q1437" s="12">
        <f ca="1">RANDBETWEEN(4,7)</f>
        <v>7</v>
      </c>
      <c r="R1437" s="13" t="s">
        <v>1785</v>
      </c>
      <c r="S1437" s="13" t="s">
        <v>1795</v>
      </c>
      <c r="T1437" s="17">
        <v>27733</v>
      </c>
      <c r="U1437" s="17">
        <v>36865</v>
      </c>
      <c r="V1437" s="17">
        <v>41978</v>
      </c>
      <c r="W1437" s="17" t="s">
        <v>1798</v>
      </c>
      <c r="X1437" s="17" t="s">
        <v>1991</v>
      </c>
      <c r="Y1437" s="13">
        <f t="shared" ca="1" si="147"/>
        <v>55516</v>
      </c>
      <c r="Z1437" s="13">
        <f t="shared" ca="1" si="148"/>
        <v>2093</v>
      </c>
      <c r="AA1437" s="30" t="str">
        <f t="shared" si="150"/>
        <v>Retail</v>
      </c>
    </row>
    <row r="1438" spans="1:27" ht="14.4" x14ac:dyDescent="0.3">
      <c r="A1438" s="13">
        <v>6436</v>
      </c>
      <c r="B1438" s="13">
        <v>6436</v>
      </c>
      <c r="C1438" s="1" t="s">
        <v>1157</v>
      </c>
      <c r="D1438" s="13" t="s">
        <v>2032</v>
      </c>
      <c r="E1438" s="13" t="str">
        <f t="shared" si="151"/>
        <v>Elijah.h Sweet@bnna.com</v>
      </c>
      <c r="F1438" s="13" t="s">
        <v>1667</v>
      </c>
      <c r="G1438" s="20" t="s">
        <v>1837</v>
      </c>
      <c r="H1438" s="20" t="s">
        <v>2039</v>
      </c>
      <c r="I1438" s="13" t="s">
        <v>1948</v>
      </c>
      <c r="J1438" s="13" t="s">
        <v>2033</v>
      </c>
      <c r="K1438" s="13" t="s">
        <v>1731</v>
      </c>
      <c r="L1438" s="20" t="s">
        <v>1806</v>
      </c>
      <c r="M1438" s="13" t="s">
        <v>1860</v>
      </c>
      <c r="N1438" s="13" t="s">
        <v>1787</v>
      </c>
      <c r="O1438" s="15" t="s">
        <v>1989</v>
      </c>
      <c r="P1438" s="13" t="s">
        <v>1784</v>
      </c>
      <c r="Q1438" s="12">
        <f ca="1">RANDBETWEEN(1,3)</f>
        <v>1</v>
      </c>
      <c r="R1438" s="13" t="s">
        <v>1797</v>
      </c>
      <c r="S1438" s="13" t="s">
        <v>1796</v>
      </c>
      <c r="T1438" s="17">
        <v>24963</v>
      </c>
      <c r="U1438" s="17">
        <v>41764</v>
      </c>
      <c r="V1438" s="17">
        <v>41764</v>
      </c>
      <c r="W1438" s="17" t="s">
        <v>1798</v>
      </c>
      <c r="X1438" s="17" t="s">
        <v>1994</v>
      </c>
      <c r="Y1438" s="13">
        <f t="shared" ca="1" si="147"/>
        <v>52073</v>
      </c>
      <c r="Z1438" s="13">
        <f t="shared" ca="1" si="148"/>
        <v>5183</v>
      </c>
      <c r="AA1438" s="30" t="str">
        <f t="shared" si="150"/>
        <v>Retail</v>
      </c>
    </row>
    <row r="1439" spans="1:27" ht="14.4" x14ac:dyDescent="0.3">
      <c r="A1439" s="13">
        <v>6437</v>
      </c>
      <c r="B1439" s="13">
        <v>6437</v>
      </c>
      <c r="C1439" s="13" t="s">
        <v>149</v>
      </c>
      <c r="D1439" s="13" t="s">
        <v>2032</v>
      </c>
      <c r="E1439" s="13" t="str">
        <f t="shared" si="151"/>
        <v>Alphonse.  Sauvage@bnna.com</v>
      </c>
      <c r="F1439" s="13" t="s">
        <v>1667</v>
      </c>
      <c r="G1439" s="13" t="s">
        <v>1837</v>
      </c>
      <c r="H1439" s="13" t="s">
        <v>2039</v>
      </c>
      <c r="I1439" s="13" t="s">
        <v>1948</v>
      </c>
      <c r="J1439" s="13" t="s">
        <v>2033</v>
      </c>
      <c r="K1439" s="13" t="s">
        <v>1731</v>
      </c>
      <c r="L1439" s="13" t="s">
        <v>1806</v>
      </c>
      <c r="M1439" s="13" t="s">
        <v>1860</v>
      </c>
      <c r="N1439" s="13" t="s">
        <v>1787</v>
      </c>
      <c r="O1439" s="15" t="s">
        <v>1989</v>
      </c>
      <c r="P1439" s="13" t="s">
        <v>1790</v>
      </c>
      <c r="Q1439" s="12">
        <f ca="1">RANDBETWEEN(1,3)</f>
        <v>2</v>
      </c>
      <c r="R1439" s="13" t="s">
        <v>1797</v>
      </c>
      <c r="S1439" s="13" t="s">
        <v>1795</v>
      </c>
      <c r="T1439" s="17">
        <v>28222</v>
      </c>
      <c r="U1439" s="17">
        <v>41006</v>
      </c>
      <c r="V1439" s="17">
        <v>41736</v>
      </c>
      <c r="W1439" s="17" t="s">
        <v>1798</v>
      </c>
      <c r="X1439" s="17" t="s">
        <v>1994</v>
      </c>
      <c r="Y1439" s="13">
        <f t="shared" ca="1" si="147"/>
        <v>49443</v>
      </c>
      <c r="Z1439" s="13">
        <f t="shared" ca="1" si="148"/>
        <v>1408</v>
      </c>
      <c r="AA1439" s="30" t="str">
        <f t="shared" si="150"/>
        <v>Retail</v>
      </c>
    </row>
    <row r="1440" spans="1:27" ht="14.4" x14ac:dyDescent="0.3">
      <c r="A1440" s="13">
        <v>6438</v>
      </c>
      <c r="B1440" s="13">
        <v>6438</v>
      </c>
      <c r="C1440" s="13" t="s">
        <v>263</v>
      </c>
      <c r="D1440" s="13" t="s">
        <v>2032</v>
      </c>
      <c r="E1440" s="13" t="str">
        <f t="shared" si="151"/>
        <v>Lois.Woods@bnna.com</v>
      </c>
      <c r="F1440" s="13" t="s">
        <v>1668</v>
      </c>
      <c r="G1440" s="13" t="s">
        <v>1837</v>
      </c>
      <c r="H1440" s="13" t="s">
        <v>2039</v>
      </c>
      <c r="I1440" s="13" t="s">
        <v>1948</v>
      </c>
      <c r="J1440" s="13" t="s">
        <v>2033</v>
      </c>
      <c r="K1440" s="13" t="s">
        <v>1731</v>
      </c>
      <c r="L1440" s="13" t="s">
        <v>1806</v>
      </c>
      <c r="M1440" s="13" t="s">
        <v>1860</v>
      </c>
      <c r="N1440" s="13" t="s">
        <v>1787</v>
      </c>
      <c r="O1440" s="15" t="s">
        <v>1989</v>
      </c>
      <c r="P1440" s="13" t="s">
        <v>1790</v>
      </c>
      <c r="Q1440" s="12">
        <f ca="1">RANDBETWEEN(1,3)</f>
        <v>2</v>
      </c>
      <c r="R1440" s="13" t="s">
        <v>1785</v>
      </c>
      <c r="S1440" s="13" t="s">
        <v>1795</v>
      </c>
      <c r="T1440" s="17">
        <v>30070</v>
      </c>
      <c r="U1440" s="17">
        <v>41758</v>
      </c>
      <c r="V1440" s="17">
        <v>41758</v>
      </c>
      <c r="W1440" s="17" t="s">
        <v>1798</v>
      </c>
      <c r="X1440" s="17" t="s">
        <v>1991</v>
      </c>
      <c r="Y1440" s="13">
        <f t="shared" ca="1" si="147"/>
        <v>48829</v>
      </c>
      <c r="Z1440" s="13">
        <f t="shared" ca="1" si="148"/>
        <v>9620</v>
      </c>
      <c r="AA1440" s="30" t="str">
        <f t="shared" si="150"/>
        <v>Retail</v>
      </c>
    </row>
    <row r="1441" spans="1:27" ht="14.4" x14ac:dyDescent="0.3">
      <c r="A1441" s="13">
        <v>6439</v>
      </c>
      <c r="B1441" s="13">
        <v>6439</v>
      </c>
      <c r="C1441" s="13" t="s">
        <v>1205</v>
      </c>
      <c r="D1441" s="13" t="s">
        <v>2032</v>
      </c>
      <c r="E1441" s="13" t="str">
        <f t="shared" si="151"/>
        <v>Rhea.itley@bnna.com</v>
      </c>
      <c r="F1441" s="13" t="s">
        <v>1668</v>
      </c>
      <c r="G1441" s="13" t="s">
        <v>1837</v>
      </c>
      <c r="H1441" s="13" t="s">
        <v>2039</v>
      </c>
      <c r="I1441" s="13" t="s">
        <v>1948</v>
      </c>
      <c r="J1441" s="13" t="s">
        <v>2033</v>
      </c>
      <c r="K1441" s="13" t="s">
        <v>1731</v>
      </c>
      <c r="L1441" s="13" t="s">
        <v>1806</v>
      </c>
      <c r="M1441" s="13" t="s">
        <v>1860</v>
      </c>
      <c r="N1441" s="13" t="s">
        <v>1787</v>
      </c>
      <c r="O1441" s="15" t="s">
        <v>1989</v>
      </c>
      <c r="P1441" s="13" t="s">
        <v>1784</v>
      </c>
      <c r="Q1441" s="12">
        <f ca="1">RANDBETWEEN(1,3)</f>
        <v>2</v>
      </c>
      <c r="R1441" s="13" t="s">
        <v>1797</v>
      </c>
      <c r="S1441" s="13" t="s">
        <v>1794</v>
      </c>
      <c r="T1441" s="17">
        <v>23013</v>
      </c>
      <c r="U1441" s="17">
        <v>37258</v>
      </c>
      <c r="V1441" s="17">
        <v>41641</v>
      </c>
      <c r="W1441" s="17" t="s">
        <v>1798</v>
      </c>
      <c r="X1441" s="17" t="s">
        <v>1996</v>
      </c>
      <c r="Y1441" s="13">
        <f t="shared" ca="1" si="147"/>
        <v>58740</v>
      </c>
      <c r="Z1441" s="13">
        <f t="shared" ca="1" si="148"/>
        <v>1895</v>
      </c>
      <c r="AA1441" s="30" t="str">
        <f t="shared" si="150"/>
        <v>Retail</v>
      </c>
    </row>
    <row r="1442" spans="1:27" ht="14.4" x14ac:dyDescent="0.3">
      <c r="A1442" s="13">
        <v>6440</v>
      </c>
      <c r="B1442" s="13">
        <v>6440</v>
      </c>
      <c r="C1442" s="13" t="s">
        <v>44</v>
      </c>
      <c r="D1442" s="13" t="s">
        <v>2032</v>
      </c>
      <c r="E1442" s="13" t="str">
        <f t="shared" si="151"/>
        <v>Bill.nolds@bnna.com</v>
      </c>
      <c r="F1442" s="13" t="s">
        <v>1667</v>
      </c>
      <c r="G1442" s="13" t="s">
        <v>1837</v>
      </c>
      <c r="H1442" s="13" t="s">
        <v>2039</v>
      </c>
      <c r="I1442" s="13" t="s">
        <v>1946</v>
      </c>
      <c r="J1442" s="13" t="s">
        <v>2033</v>
      </c>
      <c r="K1442" s="13" t="s">
        <v>1731</v>
      </c>
      <c r="L1442" s="13" t="s">
        <v>1806</v>
      </c>
      <c r="M1442" s="13" t="s">
        <v>1860</v>
      </c>
      <c r="N1442" s="13" t="s">
        <v>1786</v>
      </c>
      <c r="O1442" s="15" t="s">
        <v>1798</v>
      </c>
      <c r="P1442" s="15" t="s">
        <v>1784</v>
      </c>
      <c r="Q1442" s="12">
        <v>7</v>
      </c>
      <c r="R1442" s="13" t="s">
        <v>1797</v>
      </c>
      <c r="S1442" s="13" t="s">
        <v>1795</v>
      </c>
      <c r="T1442" s="17">
        <v>19515</v>
      </c>
      <c r="U1442" s="17">
        <v>31568</v>
      </c>
      <c r="V1442" s="17">
        <v>41795</v>
      </c>
      <c r="W1442" s="17" t="s">
        <v>1798</v>
      </c>
      <c r="X1442" s="17" t="s">
        <v>1997</v>
      </c>
      <c r="Y1442" s="13">
        <f ca="1">RANDBETWEEN(75000,150000)</f>
        <v>87823</v>
      </c>
      <c r="Z1442" s="13">
        <f ca="1">RANDBETWEEN(25000,75000)</f>
        <v>46182</v>
      </c>
      <c r="AA1442" s="30" t="str">
        <f t="shared" si="150"/>
        <v>Retail</v>
      </c>
    </row>
    <row r="1443" spans="1:27" ht="14.4" x14ac:dyDescent="0.3">
      <c r="A1443" s="13">
        <v>6441</v>
      </c>
      <c r="B1443" s="13">
        <v>6441</v>
      </c>
      <c r="C1443" s="1" t="s">
        <v>844</v>
      </c>
      <c r="D1443" s="13" t="s">
        <v>2032</v>
      </c>
      <c r="E1443" s="13" t="str">
        <f t="shared" si="151"/>
        <v>Chester.er Gibbs@bnna.com</v>
      </c>
      <c r="F1443" s="13" t="s">
        <v>1667</v>
      </c>
      <c r="G1443" s="13" t="s">
        <v>1837</v>
      </c>
      <c r="H1443" s="13" t="s">
        <v>2039</v>
      </c>
      <c r="I1443" s="13" t="s">
        <v>1944</v>
      </c>
      <c r="J1443" s="13" t="s">
        <v>2033</v>
      </c>
      <c r="K1443" s="13" t="s">
        <v>1731</v>
      </c>
      <c r="L1443" s="22" t="s">
        <v>1806</v>
      </c>
      <c r="M1443" s="13" t="s">
        <v>1860</v>
      </c>
      <c r="N1443" s="13" t="s">
        <v>1786</v>
      </c>
      <c r="O1443" s="15" t="s">
        <v>1798</v>
      </c>
      <c r="P1443" s="13" t="s">
        <v>1790</v>
      </c>
      <c r="Q1443" s="12">
        <v>7</v>
      </c>
      <c r="R1443" s="13" t="s">
        <v>1797</v>
      </c>
      <c r="S1443" s="13" t="s">
        <v>1791</v>
      </c>
      <c r="T1443" s="17">
        <v>21614</v>
      </c>
      <c r="U1443" s="17">
        <v>28554</v>
      </c>
      <c r="V1443" s="17">
        <v>41703</v>
      </c>
      <c r="W1443" s="17" t="s">
        <v>1798</v>
      </c>
      <c r="X1443" s="17" t="s">
        <v>1997</v>
      </c>
      <c r="Y1443" s="13">
        <f ca="1">RANDBETWEEN(75000,150000)</f>
        <v>141200</v>
      </c>
      <c r="Z1443" s="13">
        <f ca="1">RANDBETWEEN(25000,75000)</f>
        <v>46329</v>
      </c>
      <c r="AA1443" s="30" t="str">
        <f t="shared" si="150"/>
        <v>Retail</v>
      </c>
    </row>
    <row r="1444" spans="1:27" ht="14.4" x14ac:dyDescent="0.3">
      <c r="A1444" s="13">
        <v>6442</v>
      </c>
      <c r="B1444" s="13">
        <v>6442</v>
      </c>
      <c r="C1444" s="1" t="s">
        <v>909</v>
      </c>
      <c r="D1444" s="13" t="s">
        <v>2032</v>
      </c>
      <c r="E1444" s="13" t="str">
        <f t="shared" si="151"/>
        <v>Nero.alton@bnna.com</v>
      </c>
      <c r="F1444" s="13" t="s">
        <v>1667</v>
      </c>
      <c r="G1444" s="13" t="s">
        <v>1837</v>
      </c>
      <c r="H1444" s="13" t="s">
        <v>2039</v>
      </c>
      <c r="I1444" s="13" t="s">
        <v>1948</v>
      </c>
      <c r="J1444" s="13" t="s">
        <v>2033</v>
      </c>
      <c r="K1444" s="13" t="s">
        <v>1731</v>
      </c>
      <c r="L1444" s="22" t="s">
        <v>1806</v>
      </c>
      <c r="M1444" s="13" t="s">
        <v>1860</v>
      </c>
      <c r="N1444" s="13" t="s">
        <v>1787</v>
      </c>
      <c r="O1444" s="15" t="s">
        <v>1989</v>
      </c>
      <c r="P1444" s="15" t="s">
        <v>1790</v>
      </c>
      <c r="Q1444" s="12">
        <f ca="1">RANDBETWEEN(1,3)</f>
        <v>2</v>
      </c>
      <c r="R1444" s="13" t="s">
        <v>1797</v>
      </c>
      <c r="S1444" s="13" t="s">
        <v>1791</v>
      </c>
      <c r="T1444" s="17">
        <v>26647</v>
      </c>
      <c r="U1444" s="17">
        <v>37604</v>
      </c>
      <c r="V1444" s="17">
        <v>41987</v>
      </c>
      <c r="W1444" s="17" t="s">
        <v>1798</v>
      </c>
      <c r="X1444" s="17" t="s">
        <v>1997</v>
      </c>
      <c r="Y1444" s="13">
        <f ca="1">RANDBETWEEN(30000,60000)</f>
        <v>31780</v>
      </c>
      <c r="Z1444" s="13">
        <f ca="1">RANDBETWEEN(0,10000)</f>
        <v>7780</v>
      </c>
      <c r="AA1444" s="30" t="str">
        <f t="shared" si="150"/>
        <v>Retail</v>
      </c>
    </row>
    <row r="1445" spans="1:27" ht="14.4" x14ac:dyDescent="0.3">
      <c r="A1445" s="13">
        <v>6443</v>
      </c>
      <c r="B1445" s="13">
        <v>6443</v>
      </c>
      <c r="C1445" s="13" t="s">
        <v>87</v>
      </c>
      <c r="D1445" s="13" t="s">
        <v>2032</v>
      </c>
      <c r="E1445" s="13" t="str">
        <f t="shared" si="151"/>
        <v>Toni.cardo@bnna.com</v>
      </c>
      <c r="F1445" s="13" t="s">
        <v>1668</v>
      </c>
      <c r="G1445" s="13" t="s">
        <v>1837</v>
      </c>
      <c r="H1445" s="13" t="s">
        <v>2039</v>
      </c>
      <c r="I1445" s="13" t="s">
        <v>1948</v>
      </c>
      <c r="J1445" s="13" t="s">
        <v>2033</v>
      </c>
      <c r="K1445" s="13" t="s">
        <v>1731</v>
      </c>
      <c r="L1445" s="22" t="s">
        <v>1806</v>
      </c>
      <c r="M1445" s="13" t="s">
        <v>1860</v>
      </c>
      <c r="N1445" s="13" t="s">
        <v>1787</v>
      </c>
      <c r="O1445" s="15" t="s">
        <v>1989</v>
      </c>
      <c r="P1445" s="15" t="s">
        <v>1790</v>
      </c>
      <c r="Q1445" s="12">
        <f ca="1">RANDBETWEEN(1,3)</f>
        <v>1</v>
      </c>
      <c r="R1445" s="13" t="s">
        <v>1799</v>
      </c>
      <c r="S1445" s="13" t="s">
        <v>1794</v>
      </c>
      <c r="T1445" s="17">
        <v>27293</v>
      </c>
      <c r="U1445" s="17">
        <v>41903</v>
      </c>
      <c r="V1445" s="17">
        <v>41903</v>
      </c>
      <c r="W1445" s="17" t="s">
        <v>1798</v>
      </c>
      <c r="X1445" s="17" t="s">
        <v>1994</v>
      </c>
      <c r="Y1445" s="13">
        <f ca="1">RANDBETWEEN(30000,60000)</f>
        <v>58979</v>
      </c>
      <c r="Z1445" s="13">
        <f ca="1">RANDBETWEEN(0,10000)</f>
        <v>7671</v>
      </c>
      <c r="AA1445" s="30" t="str">
        <f t="shared" si="150"/>
        <v>Retail</v>
      </c>
    </row>
    <row r="1446" spans="1:27" ht="14.4" x14ac:dyDescent="0.3">
      <c r="A1446" s="13">
        <v>6444</v>
      </c>
      <c r="B1446" s="13">
        <v>6444</v>
      </c>
      <c r="C1446" s="1" t="s">
        <v>1461</v>
      </c>
      <c r="D1446" s="13" t="s">
        <v>2032</v>
      </c>
      <c r="E1446" s="13" t="str">
        <f t="shared" si="151"/>
        <v>Christine.ine Franco@bnna.com</v>
      </c>
      <c r="F1446" s="13" t="s">
        <v>1668</v>
      </c>
      <c r="G1446" s="13" t="s">
        <v>1837</v>
      </c>
      <c r="H1446" s="13" t="s">
        <v>2039</v>
      </c>
      <c r="I1446" s="13" t="s">
        <v>1948</v>
      </c>
      <c r="J1446" s="13" t="s">
        <v>2033</v>
      </c>
      <c r="K1446" s="13" t="s">
        <v>1731</v>
      </c>
      <c r="L1446" s="22" t="s">
        <v>1806</v>
      </c>
      <c r="M1446" s="13" t="s">
        <v>1860</v>
      </c>
      <c r="N1446" s="13" t="s">
        <v>1787</v>
      </c>
      <c r="O1446" s="15" t="s">
        <v>1989</v>
      </c>
      <c r="P1446" s="15" t="s">
        <v>1790</v>
      </c>
      <c r="Q1446" s="12">
        <f ca="1">RANDBETWEEN(1,3)</f>
        <v>3</v>
      </c>
      <c r="R1446" s="13" t="s">
        <v>1797</v>
      </c>
      <c r="S1446" s="13" t="s">
        <v>1793</v>
      </c>
      <c r="T1446" s="17">
        <v>25395</v>
      </c>
      <c r="U1446" s="17">
        <v>41466</v>
      </c>
      <c r="V1446" s="17">
        <v>41831</v>
      </c>
      <c r="W1446" s="17" t="s">
        <v>1798</v>
      </c>
      <c r="X1446" s="17" t="s">
        <v>1994</v>
      </c>
      <c r="Y1446" s="13">
        <f ca="1">RANDBETWEEN(30000,60000)</f>
        <v>41229</v>
      </c>
      <c r="Z1446" s="13">
        <f ca="1">RANDBETWEEN(0,10000)</f>
        <v>9674</v>
      </c>
      <c r="AA1446" s="30" t="str">
        <f t="shared" si="150"/>
        <v>Retail</v>
      </c>
    </row>
    <row r="1447" spans="1:27" ht="14.4" x14ac:dyDescent="0.3">
      <c r="A1447" s="13">
        <v>6445</v>
      </c>
      <c r="B1447" s="13">
        <v>6445</v>
      </c>
      <c r="C1447" s="13" t="s">
        <v>264</v>
      </c>
      <c r="D1447" s="13" t="s">
        <v>2032</v>
      </c>
      <c r="E1447" s="13" t="str">
        <f t="shared" si="151"/>
        <v>Cai.hang@bnna.com</v>
      </c>
      <c r="F1447" s="13" t="s">
        <v>1667</v>
      </c>
      <c r="G1447" s="13" t="s">
        <v>1837</v>
      </c>
      <c r="H1447" s="13" t="s">
        <v>2039</v>
      </c>
      <c r="I1447" s="13" t="s">
        <v>1948</v>
      </c>
      <c r="J1447" s="13" t="s">
        <v>2033</v>
      </c>
      <c r="K1447" s="13" t="s">
        <v>1731</v>
      </c>
      <c r="L1447" s="22" t="s">
        <v>1806</v>
      </c>
      <c r="M1447" s="13" t="s">
        <v>1860</v>
      </c>
      <c r="N1447" s="13" t="s">
        <v>1787</v>
      </c>
      <c r="O1447" s="15" t="s">
        <v>1989</v>
      </c>
      <c r="P1447" s="15" t="s">
        <v>1790</v>
      </c>
      <c r="Q1447" s="12">
        <f ca="1">RANDBETWEEN(1,3)</f>
        <v>3</v>
      </c>
      <c r="R1447" s="13" t="s">
        <v>1785</v>
      </c>
      <c r="S1447" s="13" t="s">
        <v>1795</v>
      </c>
      <c r="T1447" s="17">
        <v>23063</v>
      </c>
      <c r="U1447" s="17">
        <v>32560</v>
      </c>
      <c r="V1447" s="17">
        <v>41691</v>
      </c>
      <c r="W1447" s="17" t="s">
        <v>1798</v>
      </c>
      <c r="X1447" s="17" t="s">
        <v>1994</v>
      </c>
      <c r="Y1447" s="13">
        <f ca="1">RANDBETWEEN(30000,60000)</f>
        <v>38011</v>
      </c>
      <c r="Z1447" s="13">
        <f ca="1">RANDBETWEEN(0,10000)</f>
        <v>4729</v>
      </c>
      <c r="AA1447" s="30" t="str">
        <f t="shared" si="150"/>
        <v>Retail</v>
      </c>
    </row>
    <row r="1448" spans="1:27" ht="14.4" x14ac:dyDescent="0.3">
      <c r="A1448" s="13">
        <v>6446</v>
      </c>
      <c r="B1448" s="13">
        <v>6446</v>
      </c>
      <c r="C1448" s="1" t="s">
        <v>1090</v>
      </c>
      <c r="D1448" s="13" t="s">
        <v>2032</v>
      </c>
      <c r="E1448" s="13" t="str">
        <f t="shared" si="151"/>
        <v>Jelani.aunders@bnna.com</v>
      </c>
      <c r="F1448" s="13" t="s">
        <v>1667</v>
      </c>
      <c r="G1448" s="13" t="s">
        <v>1837</v>
      </c>
      <c r="H1448" s="13" t="s">
        <v>1952</v>
      </c>
      <c r="I1448" s="13" t="s">
        <v>1946</v>
      </c>
      <c r="J1448" s="13" t="s">
        <v>1732</v>
      </c>
      <c r="K1448" s="13" t="s">
        <v>1733</v>
      </c>
      <c r="L1448" s="21" t="s">
        <v>1734</v>
      </c>
      <c r="M1448" s="13" t="s">
        <v>1726</v>
      </c>
      <c r="N1448" s="13" t="s">
        <v>1786</v>
      </c>
      <c r="O1448" s="15" t="s">
        <v>1798</v>
      </c>
      <c r="P1448" s="15" t="s">
        <v>1784</v>
      </c>
      <c r="Q1448" s="12">
        <v>7</v>
      </c>
      <c r="R1448" s="13" t="s">
        <v>1800</v>
      </c>
      <c r="S1448" s="13" t="s">
        <v>1796</v>
      </c>
      <c r="T1448" s="17">
        <v>21310</v>
      </c>
      <c r="U1448" s="17">
        <v>29346</v>
      </c>
      <c r="V1448" s="17">
        <v>41764</v>
      </c>
      <c r="W1448" s="17" t="s">
        <v>1989</v>
      </c>
      <c r="X1448" s="17" t="s">
        <v>1991</v>
      </c>
      <c r="Y1448" s="13">
        <f ca="1">RANDBETWEEN(75000,150000)</f>
        <v>102209</v>
      </c>
      <c r="Z1448" s="13">
        <f ca="1">RANDBETWEEN(25000,75000)</f>
        <v>30998</v>
      </c>
      <c r="AA1448" s="30" t="str">
        <f t="shared" si="150"/>
        <v>Retail</v>
      </c>
    </row>
    <row r="1449" spans="1:27" ht="14.4" x14ac:dyDescent="0.3">
      <c r="A1449" s="13">
        <v>6447</v>
      </c>
      <c r="B1449" s="13">
        <v>6447</v>
      </c>
      <c r="C1449" s="13" t="s">
        <v>1035</v>
      </c>
      <c r="D1449" s="13" t="s">
        <v>2032</v>
      </c>
      <c r="E1449" s="13" t="str">
        <f t="shared" si="151"/>
        <v>Hashim.m Small@bnna.com</v>
      </c>
      <c r="F1449" s="13" t="s">
        <v>1667</v>
      </c>
      <c r="G1449" s="13" t="s">
        <v>1837</v>
      </c>
      <c r="H1449" s="13" t="s">
        <v>1952</v>
      </c>
      <c r="I1449" s="13" t="s">
        <v>1944</v>
      </c>
      <c r="J1449" s="13" t="s">
        <v>1732</v>
      </c>
      <c r="K1449" s="20" t="s">
        <v>1733</v>
      </c>
      <c r="L1449" s="21" t="s">
        <v>1734</v>
      </c>
      <c r="M1449" s="20" t="s">
        <v>1726</v>
      </c>
      <c r="N1449" s="13" t="s">
        <v>1786</v>
      </c>
      <c r="O1449" s="15" t="s">
        <v>1798</v>
      </c>
      <c r="P1449" s="13" t="s">
        <v>1784</v>
      </c>
      <c r="Q1449" s="12">
        <v>9</v>
      </c>
      <c r="R1449" s="13" t="s">
        <v>1785</v>
      </c>
      <c r="S1449" s="13" t="s">
        <v>1795</v>
      </c>
      <c r="T1449" s="17">
        <v>24737</v>
      </c>
      <c r="U1449" s="17">
        <v>40808</v>
      </c>
      <c r="V1449" s="17">
        <v>41904</v>
      </c>
      <c r="W1449" s="17" t="s">
        <v>1798</v>
      </c>
      <c r="X1449" s="17" t="s">
        <v>1996</v>
      </c>
      <c r="Y1449" s="13">
        <f ca="1">RANDBETWEEN(200000,350000)</f>
        <v>224501</v>
      </c>
      <c r="Z1449" s="13">
        <f ca="1">RANDBETWEEN(50000,200000)</f>
        <v>151940</v>
      </c>
      <c r="AA1449" s="30" t="str">
        <f t="shared" si="150"/>
        <v>Retail</v>
      </c>
    </row>
    <row r="1450" spans="1:27" ht="14.4" x14ac:dyDescent="0.3">
      <c r="A1450" s="13">
        <v>6448</v>
      </c>
      <c r="B1450" s="13">
        <v>6448</v>
      </c>
      <c r="C1450" s="13" t="s">
        <v>255</v>
      </c>
      <c r="D1450" s="13" t="s">
        <v>2032</v>
      </c>
      <c r="E1450" s="13" t="str">
        <f t="shared" si="151"/>
        <v>Brigitte.te Durand@bnna.com</v>
      </c>
      <c r="F1450" s="13" t="s">
        <v>1667</v>
      </c>
      <c r="G1450" s="13" t="s">
        <v>1837</v>
      </c>
      <c r="H1450" s="13" t="s">
        <v>1952</v>
      </c>
      <c r="I1450" s="13" t="s">
        <v>1947</v>
      </c>
      <c r="J1450" s="13" t="s">
        <v>1732</v>
      </c>
      <c r="K1450" s="13" t="s">
        <v>1733</v>
      </c>
      <c r="L1450" s="21" t="s">
        <v>1734</v>
      </c>
      <c r="M1450" s="13" t="s">
        <v>1726</v>
      </c>
      <c r="N1450" s="13" t="s">
        <v>1788</v>
      </c>
      <c r="O1450" s="15" t="s">
        <v>1798</v>
      </c>
      <c r="P1450" s="13" t="s">
        <v>1790</v>
      </c>
      <c r="Q1450" s="12">
        <f ca="1">RANDBETWEEN(4,7)</f>
        <v>4</v>
      </c>
      <c r="R1450" s="13" t="s">
        <v>1797</v>
      </c>
      <c r="S1450" s="13" t="s">
        <v>1795</v>
      </c>
      <c r="T1450" s="17">
        <v>26482</v>
      </c>
      <c r="U1450" s="17">
        <v>41822</v>
      </c>
      <c r="V1450" s="17">
        <v>41822</v>
      </c>
      <c r="W1450" s="17" t="s">
        <v>1798</v>
      </c>
      <c r="X1450" s="17" t="s">
        <v>1997</v>
      </c>
      <c r="Y1450" s="13">
        <f t="shared" ref="Y1450:Y1471" ca="1" si="153">RANDBETWEEN(30000,60000)</f>
        <v>32800</v>
      </c>
      <c r="Z1450" s="13">
        <f t="shared" ref="Z1450:Z1471" ca="1" si="154">RANDBETWEEN(0,10000)</f>
        <v>5232</v>
      </c>
      <c r="AA1450" s="30" t="str">
        <f t="shared" si="150"/>
        <v>Retail</v>
      </c>
    </row>
    <row r="1451" spans="1:27" ht="14.4" x14ac:dyDescent="0.3">
      <c r="A1451" s="13">
        <v>6449</v>
      </c>
      <c r="B1451" s="13">
        <v>6449</v>
      </c>
      <c r="C1451" s="13" t="s">
        <v>615</v>
      </c>
      <c r="D1451" s="13" t="s">
        <v>2032</v>
      </c>
      <c r="E1451" s="13" t="str">
        <f t="shared" si="151"/>
        <v>Martin.Herring@bnna.com</v>
      </c>
      <c r="F1451" s="13" t="s">
        <v>1667</v>
      </c>
      <c r="G1451" s="13" t="s">
        <v>1837</v>
      </c>
      <c r="H1451" s="13" t="s">
        <v>1952</v>
      </c>
      <c r="I1451" s="13" t="s">
        <v>1948</v>
      </c>
      <c r="J1451" s="13" t="s">
        <v>1732</v>
      </c>
      <c r="K1451" s="13" t="s">
        <v>1733</v>
      </c>
      <c r="L1451" s="21" t="s">
        <v>1734</v>
      </c>
      <c r="M1451" s="13" t="s">
        <v>1726</v>
      </c>
      <c r="N1451" s="13" t="s">
        <v>1787</v>
      </c>
      <c r="O1451" s="15" t="s">
        <v>1989</v>
      </c>
      <c r="P1451" s="13" t="s">
        <v>1784</v>
      </c>
      <c r="Q1451" s="12">
        <f ca="1">RANDBETWEEN(1,3)</f>
        <v>1</v>
      </c>
      <c r="R1451" s="13" t="s">
        <v>1797</v>
      </c>
      <c r="S1451" s="13" t="s">
        <v>1796</v>
      </c>
      <c r="T1451" s="17">
        <v>22507</v>
      </c>
      <c r="U1451" s="17">
        <v>37847</v>
      </c>
      <c r="V1451" s="17">
        <v>41865</v>
      </c>
      <c r="W1451" s="17" t="s">
        <v>1798</v>
      </c>
      <c r="X1451" s="17" t="s">
        <v>1997</v>
      </c>
      <c r="Y1451" s="13">
        <f t="shared" ca="1" si="153"/>
        <v>53047</v>
      </c>
      <c r="Z1451" s="13">
        <f t="shared" ca="1" si="154"/>
        <v>1738</v>
      </c>
      <c r="AA1451" s="30" t="str">
        <f t="shared" si="150"/>
        <v>Retail</v>
      </c>
    </row>
    <row r="1452" spans="1:27" ht="14.4" x14ac:dyDescent="0.3">
      <c r="A1452" s="13">
        <v>6450</v>
      </c>
      <c r="B1452" s="13">
        <v>6450</v>
      </c>
      <c r="C1452" s="1" t="s">
        <v>1302</v>
      </c>
      <c r="D1452" s="13" t="s">
        <v>2032</v>
      </c>
      <c r="E1452" s="13" t="str">
        <f t="shared" si="151"/>
        <v>Lance.atkins@bnna.com</v>
      </c>
      <c r="F1452" s="13" t="s">
        <v>1667</v>
      </c>
      <c r="G1452" s="20" t="s">
        <v>1837</v>
      </c>
      <c r="H1452" s="20" t="s">
        <v>1952</v>
      </c>
      <c r="I1452" s="13" t="s">
        <v>1948</v>
      </c>
      <c r="J1452" s="13" t="s">
        <v>1732</v>
      </c>
      <c r="K1452" s="13" t="s">
        <v>1733</v>
      </c>
      <c r="L1452" s="21" t="s">
        <v>1734</v>
      </c>
      <c r="M1452" s="13" t="s">
        <v>1726</v>
      </c>
      <c r="N1452" s="13" t="s">
        <v>1787</v>
      </c>
      <c r="O1452" s="15" t="s">
        <v>1989</v>
      </c>
      <c r="P1452" s="13" t="s">
        <v>1790</v>
      </c>
      <c r="Q1452" s="12">
        <f ca="1">RANDBETWEEN(1,3)</f>
        <v>1</v>
      </c>
      <c r="R1452" s="13" t="s">
        <v>1785</v>
      </c>
      <c r="S1452" s="13" t="s">
        <v>1795</v>
      </c>
      <c r="T1452" s="17">
        <v>24902</v>
      </c>
      <c r="U1452" s="17">
        <v>33668</v>
      </c>
      <c r="V1452" s="17">
        <v>41703</v>
      </c>
      <c r="W1452" s="17" t="s">
        <v>1798</v>
      </c>
      <c r="X1452" s="17" t="s">
        <v>1997</v>
      </c>
      <c r="Y1452" s="13">
        <f t="shared" ca="1" si="153"/>
        <v>40679</v>
      </c>
      <c r="Z1452" s="13">
        <f t="shared" ca="1" si="154"/>
        <v>5478</v>
      </c>
      <c r="AA1452" s="30" t="str">
        <f t="shared" si="150"/>
        <v>Retail</v>
      </c>
    </row>
    <row r="1453" spans="1:27" ht="14.4" x14ac:dyDescent="0.3">
      <c r="A1453" s="13">
        <v>6451</v>
      </c>
      <c r="B1453" s="13">
        <v>6451</v>
      </c>
      <c r="C1453" s="1" t="s">
        <v>1382</v>
      </c>
      <c r="D1453" s="13" t="s">
        <v>2032</v>
      </c>
      <c r="E1453" s="13" t="str">
        <f t="shared" si="151"/>
        <v>Noelle. Fuller@bnna.com</v>
      </c>
      <c r="F1453" s="13" t="s">
        <v>1668</v>
      </c>
      <c r="G1453" s="13" t="s">
        <v>1837</v>
      </c>
      <c r="H1453" s="13" t="s">
        <v>1952</v>
      </c>
      <c r="I1453" s="13" t="s">
        <v>1948</v>
      </c>
      <c r="J1453" s="13" t="s">
        <v>1732</v>
      </c>
      <c r="K1453" s="13" t="s">
        <v>1733</v>
      </c>
      <c r="L1453" s="21" t="s">
        <v>1734</v>
      </c>
      <c r="M1453" s="13" t="s">
        <v>1726</v>
      </c>
      <c r="N1453" s="13" t="s">
        <v>1787</v>
      </c>
      <c r="O1453" s="15" t="s">
        <v>1989</v>
      </c>
      <c r="P1453" s="15" t="s">
        <v>1790</v>
      </c>
      <c r="Q1453" s="12">
        <f ca="1">RANDBETWEEN(1,3)</f>
        <v>3</v>
      </c>
      <c r="R1453" s="13" t="s">
        <v>1797</v>
      </c>
      <c r="S1453" s="13" t="s">
        <v>1795</v>
      </c>
      <c r="T1453" s="17">
        <v>31236</v>
      </c>
      <c r="U1453" s="17">
        <v>40732</v>
      </c>
      <c r="V1453" s="17">
        <v>41828</v>
      </c>
      <c r="W1453" s="17" t="s">
        <v>1798</v>
      </c>
      <c r="X1453" s="17" t="s">
        <v>1994</v>
      </c>
      <c r="Y1453" s="13">
        <f t="shared" ca="1" si="153"/>
        <v>45982</v>
      </c>
      <c r="Z1453" s="13">
        <f t="shared" ca="1" si="154"/>
        <v>1834</v>
      </c>
      <c r="AA1453" s="30" t="str">
        <f t="shared" si="150"/>
        <v>Retail</v>
      </c>
    </row>
    <row r="1454" spans="1:27" ht="14.4" x14ac:dyDescent="0.3">
      <c r="A1454" s="13">
        <v>6452</v>
      </c>
      <c r="B1454" s="13">
        <v>6452</v>
      </c>
      <c r="C1454" s="1" t="s">
        <v>1646</v>
      </c>
      <c r="D1454" s="13" t="s">
        <v>2032</v>
      </c>
      <c r="E1454" s="13" t="str">
        <f t="shared" si="151"/>
        <v>Melinda.da Eaton@bnna.com</v>
      </c>
      <c r="F1454" s="13" t="s">
        <v>1668</v>
      </c>
      <c r="G1454" s="13" t="s">
        <v>1837</v>
      </c>
      <c r="H1454" s="13" t="s">
        <v>1952</v>
      </c>
      <c r="I1454" s="13" t="s">
        <v>1948</v>
      </c>
      <c r="J1454" s="13" t="s">
        <v>1732</v>
      </c>
      <c r="K1454" s="13" t="s">
        <v>1733</v>
      </c>
      <c r="L1454" s="2" t="s">
        <v>1734</v>
      </c>
      <c r="M1454" s="13" t="s">
        <v>1726</v>
      </c>
      <c r="N1454" s="13" t="s">
        <v>1787</v>
      </c>
      <c r="O1454" s="15" t="s">
        <v>1989</v>
      </c>
      <c r="P1454" s="13" t="s">
        <v>1784</v>
      </c>
      <c r="Q1454" s="12">
        <f ca="1">RANDBETWEEN(1,3)</f>
        <v>2</v>
      </c>
      <c r="R1454" s="13" t="s">
        <v>1797</v>
      </c>
      <c r="S1454" s="13" t="s">
        <v>1794</v>
      </c>
      <c r="T1454" s="17">
        <v>30914</v>
      </c>
      <c r="U1454" s="17">
        <v>40410</v>
      </c>
      <c r="V1454" s="17">
        <v>41871</v>
      </c>
      <c r="W1454" s="17" t="s">
        <v>1989</v>
      </c>
      <c r="X1454" s="17" t="s">
        <v>1994</v>
      </c>
      <c r="Y1454" s="13">
        <f t="shared" ca="1" si="153"/>
        <v>30695</v>
      </c>
      <c r="Z1454" s="13">
        <f t="shared" ca="1" si="154"/>
        <v>6870</v>
      </c>
      <c r="AA1454" s="30" t="str">
        <f t="shared" si="150"/>
        <v>Retail</v>
      </c>
    </row>
    <row r="1455" spans="1:27" ht="14.4" x14ac:dyDescent="0.3">
      <c r="A1455" s="13">
        <v>6453</v>
      </c>
      <c r="B1455" s="13">
        <v>6453</v>
      </c>
      <c r="C1455" s="1" t="s">
        <v>888</v>
      </c>
      <c r="D1455" s="13" t="s">
        <v>2032</v>
      </c>
      <c r="E1455" s="13" t="str">
        <f t="shared" si="151"/>
        <v>Nehru.u Cash@bnna.com</v>
      </c>
      <c r="F1455" s="13" t="s">
        <v>1667</v>
      </c>
      <c r="G1455" s="13" t="s">
        <v>1837</v>
      </c>
      <c r="H1455" s="13" t="s">
        <v>1952</v>
      </c>
      <c r="I1455" s="13" t="s">
        <v>1948</v>
      </c>
      <c r="J1455" s="13" t="s">
        <v>1732</v>
      </c>
      <c r="K1455" s="13" t="s">
        <v>1733</v>
      </c>
      <c r="L1455" s="2" t="s">
        <v>1734</v>
      </c>
      <c r="M1455" s="13" t="s">
        <v>1726</v>
      </c>
      <c r="N1455" s="13" t="s">
        <v>1787</v>
      </c>
      <c r="O1455" s="15" t="s">
        <v>1989</v>
      </c>
      <c r="P1455" s="13" t="s">
        <v>1790</v>
      </c>
      <c r="Q1455" s="12">
        <f ca="1">RANDBETWEEN(1,3)</f>
        <v>1</v>
      </c>
      <c r="R1455" s="13" t="s">
        <v>1797</v>
      </c>
      <c r="S1455" s="13" t="s">
        <v>1795</v>
      </c>
      <c r="T1455" s="17">
        <v>31094</v>
      </c>
      <c r="U1455" s="17">
        <v>39129</v>
      </c>
      <c r="V1455" s="17">
        <v>41686</v>
      </c>
      <c r="W1455" s="17" t="s">
        <v>1798</v>
      </c>
      <c r="X1455" s="17" t="s">
        <v>1994</v>
      </c>
      <c r="Y1455" s="13">
        <f t="shared" ca="1" si="153"/>
        <v>50465</v>
      </c>
      <c r="Z1455" s="13">
        <f t="shared" ca="1" si="154"/>
        <v>4509</v>
      </c>
      <c r="AA1455" s="30" t="str">
        <f t="shared" si="150"/>
        <v>Retail</v>
      </c>
    </row>
    <row r="1456" spans="1:27" ht="14.4" x14ac:dyDescent="0.3">
      <c r="A1456" s="13">
        <v>6454</v>
      </c>
      <c r="B1456" s="13">
        <v>6454</v>
      </c>
      <c r="C1456" s="1" t="s">
        <v>1344</v>
      </c>
      <c r="D1456" s="13" t="s">
        <v>2032</v>
      </c>
      <c r="E1456" s="13" t="str">
        <f t="shared" si="151"/>
        <v>Burton.on Beck@bnna.com</v>
      </c>
      <c r="F1456" s="13" t="s">
        <v>1667</v>
      </c>
      <c r="G1456" s="13" t="s">
        <v>1837</v>
      </c>
      <c r="H1456" s="13" t="s">
        <v>1952</v>
      </c>
      <c r="I1456" s="13" t="s">
        <v>1947</v>
      </c>
      <c r="J1456" s="13" t="s">
        <v>1732</v>
      </c>
      <c r="K1456" s="20" t="s">
        <v>1733</v>
      </c>
      <c r="L1456" s="2" t="s">
        <v>1734</v>
      </c>
      <c r="M1456" s="20" t="s">
        <v>1726</v>
      </c>
      <c r="N1456" s="13" t="s">
        <v>1788</v>
      </c>
      <c r="O1456" s="15" t="s">
        <v>1798</v>
      </c>
      <c r="P1456" s="13" t="s">
        <v>1784</v>
      </c>
      <c r="Q1456" s="12">
        <f ca="1">RANDBETWEEN(4,7)</f>
        <v>7</v>
      </c>
      <c r="R1456" s="13" t="s">
        <v>1797</v>
      </c>
      <c r="S1456" s="13" t="s">
        <v>1792</v>
      </c>
      <c r="T1456" s="17">
        <v>21412</v>
      </c>
      <c r="U1456" s="17">
        <v>33465</v>
      </c>
      <c r="V1456" s="17">
        <v>41866</v>
      </c>
      <c r="W1456" s="17" t="s">
        <v>1798</v>
      </c>
      <c r="X1456" s="17" t="s">
        <v>1991</v>
      </c>
      <c r="Y1456" s="13">
        <f t="shared" ca="1" si="153"/>
        <v>46948</v>
      </c>
      <c r="Z1456" s="13">
        <f t="shared" ca="1" si="154"/>
        <v>234</v>
      </c>
      <c r="AA1456" s="30" t="str">
        <f t="shared" si="150"/>
        <v>Retail</v>
      </c>
    </row>
    <row r="1457" spans="1:27" ht="14.4" x14ac:dyDescent="0.3">
      <c r="A1457" s="13">
        <v>6455</v>
      </c>
      <c r="B1457" s="13">
        <v>6455</v>
      </c>
      <c r="C1457" s="1" t="s">
        <v>962</v>
      </c>
      <c r="D1457" s="13" t="s">
        <v>2032</v>
      </c>
      <c r="E1457" s="13" t="str">
        <f t="shared" si="151"/>
        <v>Colorado.do Greene@bnna.com</v>
      </c>
      <c r="F1457" s="13" t="s">
        <v>1667</v>
      </c>
      <c r="G1457" s="13" t="s">
        <v>1837</v>
      </c>
      <c r="H1457" s="13" t="s">
        <v>1952</v>
      </c>
      <c r="I1457" s="13" t="s">
        <v>1948</v>
      </c>
      <c r="J1457" s="13" t="s">
        <v>1732</v>
      </c>
      <c r="K1457" s="13" t="s">
        <v>1733</v>
      </c>
      <c r="L1457" s="2" t="s">
        <v>1734</v>
      </c>
      <c r="M1457" s="13" t="s">
        <v>1726</v>
      </c>
      <c r="N1457" s="13" t="s">
        <v>1787</v>
      </c>
      <c r="O1457" s="15" t="s">
        <v>1989</v>
      </c>
      <c r="P1457" s="15" t="s">
        <v>1790</v>
      </c>
      <c r="Q1457" s="12">
        <f t="shared" ref="Q1457:Q1463" ca="1" si="155">RANDBETWEEN(1,3)</f>
        <v>1</v>
      </c>
      <c r="R1457" s="13" t="s">
        <v>1799</v>
      </c>
      <c r="S1457" s="13" t="s">
        <v>1794</v>
      </c>
      <c r="T1457" s="17">
        <v>19460</v>
      </c>
      <c r="U1457" s="17">
        <v>28956</v>
      </c>
      <c r="V1457" s="17">
        <v>41740</v>
      </c>
      <c r="W1457" s="17" t="s">
        <v>1798</v>
      </c>
      <c r="X1457" s="17" t="s">
        <v>1996</v>
      </c>
      <c r="Y1457" s="13">
        <f t="shared" ca="1" si="153"/>
        <v>38724</v>
      </c>
      <c r="Z1457" s="13">
        <f t="shared" ca="1" si="154"/>
        <v>658</v>
      </c>
      <c r="AA1457" s="30" t="str">
        <f t="shared" si="150"/>
        <v>Retail</v>
      </c>
    </row>
    <row r="1458" spans="1:27" ht="14.4" x14ac:dyDescent="0.3">
      <c r="A1458" s="13">
        <v>6456</v>
      </c>
      <c r="B1458" s="13">
        <v>6456</v>
      </c>
      <c r="C1458" s="1" t="s">
        <v>1394</v>
      </c>
      <c r="D1458" s="13" t="s">
        <v>2032</v>
      </c>
      <c r="E1458" s="13" t="str">
        <f t="shared" si="151"/>
        <v>Lunea.Rivera@bnna.com</v>
      </c>
      <c r="F1458" s="13" t="s">
        <v>1668</v>
      </c>
      <c r="G1458" s="13" t="s">
        <v>1837</v>
      </c>
      <c r="H1458" s="13" t="s">
        <v>1952</v>
      </c>
      <c r="I1458" s="13" t="s">
        <v>1948</v>
      </c>
      <c r="J1458" s="13" t="s">
        <v>1732</v>
      </c>
      <c r="K1458" s="13" t="s">
        <v>1733</v>
      </c>
      <c r="L1458" s="2" t="s">
        <v>1734</v>
      </c>
      <c r="M1458" s="13" t="s">
        <v>1726</v>
      </c>
      <c r="N1458" s="13" t="s">
        <v>1787</v>
      </c>
      <c r="O1458" s="15" t="s">
        <v>1989</v>
      </c>
      <c r="P1458" s="13" t="s">
        <v>1784</v>
      </c>
      <c r="Q1458" s="12">
        <f t="shared" ca="1" si="155"/>
        <v>2</v>
      </c>
      <c r="R1458" s="13" t="s">
        <v>1797</v>
      </c>
      <c r="S1458" s="13" t="s">
        <v>1791</v>
      </c>
      <c r="T1458" s="17">
        <v>24913</v>
      </c>
      <c r="U1458" s="17">
        <v>36601</v>
      </c>
      <c r="V1458" s="17">
        <v>41714</v>
      </c>
      <c r="W1458" s="17" t="s">
        <v>1798</v>
      </c>
      <c r="X1458" s="17" t="s">
        <v>1997</v>
      </c>
      <c r="Y1458" s="13">
        <f t="shared" ca="1" si="153"/>
        <v>31093</v>
      </c>
      <c r="Z1458" s="13">
        <f t="shared" ca="1" si="154"/>
        <v>6985</v>
      </c>
      <c r="AA1458" s="30" t="str">
        <f t="shared" si="150"/>
        <v>Retail</v>
      </c>
    </row>
    <row r="1459" spans="1:27" ht="14.4" x14ac:dyDescent="0.3">
      <c r="A1459" s="13">
        <v>6457</v>
      </c>
      <c r="B1459" s="13">
        <v>6457</v>
      </c>
      <c r="C1459" s="13" t="s">
        <v>469</v>
      </c>
      <c r="D1459" s="13" t="s">
        <v>2032</v>
      </c>
      <c r="E1459" s="13" t="str">
        <f t="shared" si="151"/>
        <v>Helena.indholm@bnna.com</v>
      </c>
      <c r="F1459" s="13" t="s">
        <v>1668</v>
      </c>
      <c r="G1459" s="13" t="s">
        <v>1837</v>
      </c>
      <c r="H1459" s="13" t="s">
        <v>1952</v>
      </c>
      <c r="I1459" s="13" t="s">
        <v>1948</v>
      </c>
      <c r="J1459" s="13" t="s">
        <v>1732</v>
      </c>
      <c r="K1459" s="13" t="s">
        <v>1733</v>
      </c>
      <c r="L1459" s="2" t="s">
        <v>1734</v>
      </c>
      <c r="M1459" s="13" t="s">
        <v>1726</v>
      </c>
      <c r="N1459" s="13" t="s">
        <v>1787</v>
      </c>
      <c r="O1459" s="15" t="s">
        <v>1989</v>
      </c>
      <c r="P1459" s="15" t="s">
        <v>1790</v>
      </c>
      <c r="Q1459" s="12">
        <f t="shared" ca="1" si="155"/>
        <v>2</v>
      </c>
      <c r="R1459" s="13" t="s">
        <v>1785</v>
      </c>
      <c r="S1459" s="13" t="s">
        <v>1793</v>
      </c>
      <c r="T1459" s="17">
        <v>21055</v>
      </c>
      <c r="U1459" s="17">
        <v>32378</v>
      </c>
      <c r="V1459" s="17">
        <v>41874</v>
      </c>
      <c r="W1459" s="17" t="s">
        <v>1798</v>
      </c>
      <c r="X1459" s="17" t="s">
        <v>1997</v>
      </c>
      <c r="Y1459" s="13">
        <f t="shared" ca="1" si="153"/>
        <v>54952</v>
      </c>
      <c r="Z1459" s="13">
        <f t="shared" ca="1" si="154"/>
        <v>6026</v>
      </c>
      <c r="AA1459" s="30" t="str">
        <f t="shared" si="150"/>
        <v>Retail</v>
      </c>
    </row>
    <row r="1460" spans="1:27" ht="14.4" x14ac:dyDescent="0.3">
      <c r="A1460" s="13">
        <v>6458</v>
      </c>
      <c r="B1460" s="13">
        <v>6458</v>
      </c>
      <c r="C1460" s="13" t="s">
        <v>1198</v>
      </c>
      <c r="D1460" s="13" t="s">
        <v>2032</v>
      </c>
      <c r="E1460" s="13" t="str">
        <f t="shared" si="151"/>
        <v>Justine.ne Lewis@bnna.com</v>
      </c>
      <c r="F1460" s="13" t="s">
        <v>1668</v>
      </c>
      <c r="G1460" s="13" t="s">
        <v>1837</v>
      </c>
      <c r="H1460" s="13" t="s">
        <v>1952</v>
      </c>
      <c r="I1460" s="13" t="s">
        <v>1948</v>
      </c>
      <c r="J1460" s="13" t="s">
        <v>1732</v>
      </c>
      <c r="K1460" s="13" t="s">
        <v>1733</v>
      </c>
      <c r="L1460" s="2" t="s">
        <v>1734</v>
      </c>
      <c r="M1460" s="13" t="s">
        <v>1726</v>
      </c>
      <c r="N1460" s="13" t="s">
        <v>1787</v>
      </c>
      <c r="O1460" s="15" t="s">
        <v>1989</v>
      </c>
      <c r="P1460" s="13" t="s">
        <v>1784</v>
      </c>
      <c r="Q1460" s="12">
        <f t="shared" ca="1" si="155"/>
        <v>2</v>
      </c>
      <c r="R1460" s="13" t="s">
        <v>1797</v>
      </c>
      <c r="S1460" s="13" t="s">
        <v>1796</v>
      </c>
      <c r="T1460" s="17">
        <v>19105</v>
      </c>
      <c r="U1460" s="17">
        <v>32254</v>
      </c>
      <c r="V1460" s="17">
        <v>41750</v>
      </c>
      <c r="W1460" s="17" t="s">
        <v>1798</v>
      </c>
      <c r="X1460" s="17" t="s">
        <v>1997</v>
      </c>
      <c r="Y1460" s="13">
        <f t="shared" ca="1" si="153"/>
        <v>50019</v>
      </c>
      <c r="Z1460" s="13">
        <f t="shared" ca="1" si="154"/>
        <v>7935</v>
      </c>
      <c r="AA1460" s="30" t="str">
        <f t="shared" si="150"/>
        <v>Retail</v>
      </c>
    </row>
    <row r="1461" spans="1:27" ht="14.4" x14ac:dyDescent="0.3">
      <c r="A1461" s="13">
        <v>6459</v>
      </c>
      <c r="B1461" s="13">
        <v>6459</v>
      </c>
      <c r="C1461" s="13" t="s">
        <v>521</v>
      </c>
      <c r="D1461" s="13" t="s">
        <v>2032</v>
      </c>
      <c r="E1461" s="13" t="str">
        <f t="shared" si="151"/>
        <v>Jorgen.lofsson@bnna.com</v>
      </c>
      <c r="F1461" s="13" t="s">
        <v>1667</v>
      </c>
      <c r="G1461" s="13" t="s">
        <v>1837</v>
      </c>
      <c r="H1461" s="13" t="s">
        <v>1952</v>
      </c>
      <c r="I1461" s="13" t="s">
        <v>1948</v>
      </c>
      <c r="J1461" s="13" t="s">
        <v>1732</v>
      </c>
      <c r="K1461" s="13" t="s">
        <v>1733</v>
      </c>
      <c r="L1461" s="2" t="s">
        <v>1734</v>
      </c>
      <c r="M1461" s="13" t="s">
        <v>1726</v>
      </c>
      <c r="N1461" s="13" t="s">
        <v>1787</v>
      </c>
      <c r="O1461" s="15" t="s">
        <v>1989</v>
      </c>
      <c r="P1461" s="13" t="s">
        <v>1790</v>
      </c>
      <c r="Q1461" s="12">
        <f t="shared" ca="1" si="155"/>
        <v>2</v>
      </c>
      <c r="R1461" s="13" t="s">
        <v>1797</v>
      </c>
      <c r="S1461" s="13" t="s">
        <v>1795</v>
      </c>
      <c r="T1461" s="17">
        <v>30160</v>
      </c>
      <c r="U1461" s="17">
        <v>40752</v>
      </c>
      <c r="V1461" s="17">
        <v>41848</v>
      </c>
      <c r="W1461" s="17" t="s">
        <v>1798</v>
      </c>
      <c r="X1461" s="17" t="s">
        <v>1994</v>
      </c>
      <c r="Y1461" s="13">
        <f t="shared" ca="1" si="153"/>
        <v>55515</v>
      </c>
      <c r="Z1461" s="13">
        <f t="shared" ca="1" si="154"/>
        <v>8081</v>
      </c>
      <c r="AA1461" s="30" t="str">
        <f t="shared" si="150"/>
        <v>Retail</v>
      </c>
    </row>
    <row r="1462" spans="1:27" ht="14.4" x14ac:dyDescent="0.3">
      <c r="A1462" s="13">
        <v>6460</v>
      </c>
      <c r="B1462" s="13">
        <v>6460</v>
      </c>
      <c r="C1462" s="13" t="s">
        <v>633</v>
      </c>
      <c r="D1462" s="13" t="s">
        <v>2032</v>
      </c>
      <c r="E1462" s="13" t="str">
        <f t="shared" si="151"/>
        <v>Miho. Park@bnna.com</v>
      </c>
      <c r="F1462" s="13" t="s">
        <v>1668</v>
      </c>
      <c r="G1462" s="13" t="s">
        <v>1837</v>
      </c>
      <c r="H1462" s="13" t="s">
        <v>1952</v>
      </c>
      <c r="I1462" s="13" t="s">
        <v>1948</v>
      </c>
      <c r="J1462" s="13" t="s">
        <v>1732</v>
      </c>
      <c r="K1462" s="13" t="s">
        <v>1733</v>
      </c>
      <c r="L1462" s="2" t="s">
        <v>1734</v>
      </c>
      <c r="M1462" s="13" t="s">
        <v>1726</v>
      </c>
      <c r="N1462" s="13" t="s">
        <v>1787</v>
      </c>
      <c r="O1462" s="15" t="s">
        <v>1989</v>
      </c>
      <c r="P1462" s="13" t="s">
        <v>1784</v>
      </c>
      <c r="Q1462" s="12">
        <f t="shared" ca="1" si="155"/>
        <v>1</v>
      </c>
      <c r="R1462" s="13" t="s">
        <v>1785</v>
      </c>
      <c r="S1462" s="13" t="s">
        <v>1795</v>
      </c>
      <c r="T1462" s="17">
        <v>25052</v>
      </c>
      <c r="U1462" s="17">
        <v>40757</v>
      </c>
      <c r="V1462" s="17">
        <v>41853</v>
      </c>
      <c r="W1462" s="17" t="s">
        <v>1798</v>
      </c>
      <c r="X1462" s="17" t="s">
        <v>1994</v>
      </c>
      <c r="Y1462" s="13">
        <f t="shared" ca="1" si="153"/>
        <v>50232</v>
      </c>
      <c r="Z1462" s="13">
        <f t="shared" ca="1" si="154"/>
        <v>2491</v>
      </c>
      <c r="AA1462" s="30" t="str">
        <f t="shared" si="150"/>
        <v>Retail</v>
      </c>
    </row>
    <row r="1463" spans="1:27" ht="14.4" x14ac:dyDescent="0.3">
      <c r="A1463" s="13">
        <v>6461</v>
      </c>
      <c r="B1463" s="13">
        <v>6461</v>
      </c>
      <c r="C1463" s="13" t="s">
        <v>75</v>
      </c>
      <c r="D1463" s="13" t="s">
        <v>2032</v>
      </c>
      <c r="E1463" s="13" t="str">
        <f t="shared" si="151"/>
        <v>Victor.or Hunt@bnna.com</v>
      </c>
      <c r="F1463" s="13" t="s">
        <v>1667</v>
      </c>
      <c r="G1463" s="13" t="s">
        <v>1837</v>
      </c>
      <c r="H1463" s="13" t="s">
        <v>1952</v>
      </c>
      <c r="I1463" s="13" t="s">
        <v>1948</v>
      </c>
      <c r="J1463" s="13" t="s">
        <v>1732</v>
      </c>
      <c r="K1463" s="13" t="s">
        <v>1733</v>
      </c>
      <c r="L1463" s="2" t="s">
        <v>1734</v>
      </c>
      <c r="M1463" s="13" t="s">
        <v>1726</v>
      </c>
      <c r="N1463" s="13" t="s">
        <v>1787</v>
      </c>
      <c r="O1463" s="15" t="s">
        <v>1989</v>
      </c>
      <c r="P1463" s="13" t="s">
        <v>1790</v>
      </c>
      <c r="Q1463" s="12">
        <f t="shared" ca="1" si="155"/>
        <v>2</v>
      </c>
      <c r="R1463" s="13" t="s">
        <v>1797</v>
      </c>
      <c r="S1463" s="13" t="s">
        <v>1796</v>
      </c>
      <c r="T1463" s="17">
        <v>23572</v>
      </c>
      <c r="U1463" s="17">
        <v>33433</v>
      </c>
      <c r="V1463" s="17">
        <v>41834</v>
      </c>
      <c r="W1463" s="17" t="s">
        <v>1798</v>
      </c>
      <c r="X1463" s="17" t="s">
        <v>1994</v>
      </c>
      <c r="Y1463" s="13">
        <f t="shared" ca="1" si="153"/>
        <v>38547</v>
      </c>
      <c r="Z1463" s="13">
        <f t="shared" ca="1" si="154"/>
        <v>7265</v>
      </c>
      <c r="AA1463" s="30" t="str">
        <f t="shared" si="150"/>
        <v>Retail</v>
      </c>
    </row>
    <row r="1464" spans="1:27" ht="14.4" x14ac:dyDescent="0.3">
      <c r="A1464" s="13">
        <v>6462</v>
      </c>
      <c r="B1464" s="13">
        <v>6462</v>
      </c>
      <c r="C1464" s="1" t="s">
        <v>810</v>
      </c>
      <c r="D1464" s="13" t="s">
        <v>2032</v>
      </c>
      <c r="E1464" s="13" t="str">
        <f t="shared" si="151"/>
        <v>Blake.anning@bnna.com</v>
      </c>
      <c r="F1464" s="13" t="s">
        <v>1667</v>
      </c>
      <c r="G1464" s="13" t="s">
        <v>1837</v>
      </c>
      <c r="H1464" s="13" t="s">
        <v>1952</v>
      </c>
      <c r="I1464" s="13" t="s">
        <v>1947</v>
      </c>
      <c r="J1464" s="13" t="s">
        <v>1732</v>
      </c>
      <c r="K1464" s="20" t="s">
        <v>1733</v>
      </c>
      <c r="L1464" s="2" t="s">
        <v>1734</v>
      </c>
      <c r="M1464" s="20" t="s">
        <v>1726</v>
      </c>
      <c r="N1464" s="13" t="s">
        <v>1788</v>
      </c>
      <c r="O1464" s="15" t="s">
        <v>1798</v>
      </c>
      <c r="P1464" s="13" t="s">
        <v>1784</v>
      </c>
      <c r="Q1464" s="12">
        <v>7</v>
      </c>
      <c r="R1464" s="13" t="s">
        <v>1797</v>
      </c>
      <c r="S1464" s="13" t="s">
        <v>1794</v>
      </c>
      <c r="T1464" s="17">
        <v>23523</v>
      </c>
      <c r="U1464" s="17">
        <v>37767</v>
      </c>
      <c r="V1464" s="17">
        <v>41785</v>
      </c>
      <c r="W1464" s="17" t="s">
        <v>1798</v>
      </c>
      <c r="X1464" s="17" t="s">
        <v>1991</v>
      </c>
      <c r="Y1464" s="13">
        <f t="shared" ca="1" si="153"/>
        <v>52526</v>
      </c>
      <c r="Z1464" s="13">
        <f t="shared" ca="1" si="154"/>
        <v>7817</v>
      </c>
      <c r="AA1464" s="30" t="str">
        <f t="shared" si="150"/>
        <v>Retail</v>
      </c>
    </row>
    <row r="1465" spans="1:27" ht="14.4" x14ac:dyDescent="0.3">
      <c r="A1465" s="13">
        <v>6463</v>
      </c>
      <c r="B1465" s="13">
        <v>6463</v>
      </c>
      <c r="C1465" s="13" t="s">
        <v>51</v>
      </c>
      <c r="D1465" s="13" t="s">
        <v>2032</v>
      </c>
      <c r="E1465" s="13" t="str">
        <f t="shared" si="151"/>
        <v>Pamela. Taylor@bnna.com</v>
      </c>
      <c r="F1465" s="13" t="s">
        <v>1669</v>
      </c>
      <c r="G1465" s="13" t="s">
        <v>1837</v>
      </c>
      <c r="H1465" s="13" t="s">
        <v>1952</v>
      </c>
      <c r="I1465" s="13" t="s">
        <v>1948</v>
      </c>
      <c r="J1465" s="13" t="s">
        <v>1732</v>
      </c>
      <c r="K1465" s="13" t="s">
        <v>1733</v>
      </c>
      <c r="L1465" s="2" t="s">
        <v>1734</v>
      </c>
      <c r="M1465" s="13" t="s">
        <v>1726</v>
      </c>
      <c r="N1465" s="13" t="s">
        <v>1787</v>
      </c>
      <c r="O1465" s="15" t="s">
        <v>1989</v>
      </c>
      <c r="P1465" s="13" t="s">
        <v>1790</v>
      </c>
      <c r="Q1465" s="12">
        <f t="shared" ref="Q1465:Q1471" ca="1" si="156">RANDBETWEEN(1,3)</f>
        <v>2</v>
      </c>
      <c r="R1465" s="13" t="s">
        <v>1797</v>
      </c>
      <c r="S1465" s="13" t="s">
        <v>1795</v>
      </c>
      <c r="T1465" s="17">
        <v>24096</v>
      </c>
      <c r="U1465" s="17">
        <v>31401</v>
      </c>
      <c r="V1465" s="17">
        <v>41993</v>
      </c>
      <c r="W1465" s="17" t="s">
        <v>1798</v>
      </c>
      <c r="X1465" s="17" t="s">
        <v>1996</v>
      </c>
      <c r="Y1465" s="13">
        <f t="shared" ca="1" si="153"/>
        <v>40860</v>
      </c>
      <c r="Z1465" s="13">
        <f t="shared" ca="1" si="154"/>
        <v>1657</v>
      </c>
      <c r="AA1465" s="30" t="str">
        <f t="shared" si="150"/>
        <v>Retail</v>
      </c>
    </row>
    <row r="1466" spans="1:27" ht="14.4" x14ac:dyDescent="0.3">
      <c r="A1466" s="13">
        <v>6464</v>
      </c>
      <c r="B1466" s="13">
        <v>6464</v>
      </c>
      <c r="C1466" s="1" t="s">
        <v>1402</v>
      </c>
      <c r="D1466" s="13" t="s">
        <v>2032</v>
      </c>
      <c r="E1466" s="13" t="str">
        <f t="shared" si="151"/>
        <v>Ruth.ilder@bnna.com</v>
      </c>
      <c r="F1466" s="13" t="s">
        <v>1668</v>
      </c>
      <c r="G1466" s="13" t="s">
        <v>1837</v>
      </c>
      <c r="H1466" s="13" t="s">
        <v>1952</v>
      </c>
      <c r="I1466" s="13" t="s">
        <v>1948</v>
      </c>
      <c r="J1466" s="13" t="s">
        <v>1732</v>
      </c>
      <c r="K1466" s="13" t="s">
        <v>1733</v>
      </c>
      <c r="L1466" s="2" t="s">
        <v>1734</v>
      </c>
      <c r="M1466" s="13" t="s">
        <v>1726</v>
      </c>
      <c r="N1466" s="13" t="s">
        <v>1787</v>
      </c>
      <c r="O1466" s="15" t="s">
        <v>1989</v>
      </c>
      <c r="P1466" s="13" t="s">
        <v>1790</v>
      </c>
      <c r="Q1466" s="12">
        <f t="shared" ca="1" si="156"/>
        <v>1</v>
      </c>
      <c r="R1466" s="13" t="s">
        <v>1797</v>
      </c>
      <c r="S1466" s="13" t="s">
        <v>1796</v>
      </c>
      <c r="T1466" s="17">
        <v>33380</v>
      </c>
      <c r="U1466" s="17">
        <v>40685</v>
      </c>
      <c r="V1466" s="17">
        <v>41781</v>
      </c>
      <c r="W1466" s="17" t="s">
        <v>1798</v>
      </c>
      <c r="X1466" s="17" t="s">
        <v>1997</v>
      </c>
      <c r="Y1466" s="13">
        <f t="shared" ca="1" si="153"/>
        <v>41526</v>
      </c>
      <c r="Z1466" s="13">
        <f t="shared" ca="1" si="154"/>
        <v>2303</v>
      </c>
      <c r="AA1466" s="30" t="str">
        <f t="shared" si="150"/>
        <v>Retail</v>
      </c>
    </row>
    <row r="1467" spans="1:27" ht="14.4" x14ac:dyDescent="0.3">
      <c r="A1467" s="13">
        <v>6465</v>
      </c>
      <c r="B1467" s="13">
        <v>6465</v>
      </c>
      <c r="C1467" s="1" t="s">
        <v>1650</v>
      </c>
      <c r="D1467" s="13" t="s">
        <v>2032</v>
      </c>
      <c r="E1467" s="13" t="str">
        <f t="shared" si="151"/>
        <v>Ina.tley@bnna.com</v>
      </c>
      <c r="F1467" s="13" t="s">
        <v>1668</v>
      </c>
      <c r="G1467" s="13" t="s">
        <v>1837</v>
      </c>
      <c r="H1467" s="13" t="s">
        <v>1952</v>
      </c>
      <c r="I1467" s="13" t="s">
        <v>1948</v>
      </c>
      <c r="J1467" s="13" t="s">
        <v>1732</v>
      </c>
      <c r="K1467" s="13" t="s">
        <v>1733</v>
      </c>
      <c r="L1467" s="2" t="s">
        <v>1734</v>
      </c>
      <c r="M1467" s="13" t="s">
        <v>1726</v>
      </c>
      <c r="N1467" s="13" t="s">
        <v>1787</v>
      </c>
      <c r="O1467" s="15" t="s">
        <v>1989</v>
      </c>
      <c r="P1467" s="15" t="s">
        <v>1790</v>
      </c>
      <c r="Q1467" s="12">
        <f t="shared" ca="1" si="156"/>
        <v>1</v>
      </c>
      <c r="R1467" s="13" t="s">
        <v>1799</v>
      </c>
      <c r="S1467" s="13" t="s">
        <v>1795</v>
      </c>
      <c r="T1467" s="17">
        <v>26783</v>
      </c>
      <c r="U1467" s="17">
        <v>38836</v>
      </c>
      <c r="V1467" s="17">
        <v>41758</v>
      </c>
      <c r="W1467" s="17" t="s">
        <v>1798</v>
      </c>
      <c r="X1467" s="17" t="s">
        <v>1997</v>
      </c>
      <c r="Y1467" s="13">
        <f t="shared" ca="1" si="153"/>
        <v>45752</v>
      </c>
      <c r="Z1467" s="13">
        <f t="shared" ca="1" si="154"/>
        <v>9162</v>
      </c>
      <c r="AA1467" s="30" t="str">
        <f t="shared" si="150"/>
        <v>Retail</v>
      </c>
    </row>
    <row r="1468" spans="1:27" ht="14.4" x14ac:dyDescent="0.3">
      <c r="A1468" s="13">
        <v>6466</v>
      </c>
      <c r="B1468" s="13">
        <v>6466</v>
      </c>
      <c r="C1468" s="1" t="s">
        <v>1657</v>
      </c>
      <c r="D1468" s="13" t="s">
        <v>2032</v>
      </c>
      <c r="E1468" s="13" t="str">
        <f t="shared" si="151"/>
        <v>Lara.Lopez@bnna.com</v>
      </c>
      <c r="F1468" s="13" t="s">
        <v>1668</v>
      </c>
      <c r="G1468" s="13" t="s">
        <v>1837</v>
      </c>
      <c r="H1468" s="13" t="s">
        <v>1952</v>
      </c>
      <c r="I1468" s="13" t="s">
        <v>1948</v>
      </c>
      <c r="J1468" s="13" t="s">
        <v>1732</v>
      </c>
      <c r="K1468" s="13" t="s">
        <v>1733</v>
      </c>
      <c r="L1468" s="2" t="s">
        <v>1734</v>
      </c>
      <c r="M1468" s="13" t="s">
        <v>1726</v>
      </c>
      <c r="N1468" s="13" t="s">
        <v>1787</v>
      </c>
      <c r="O1468" s="15" t="s">
        <v>1989</v>
      </c>
      <c r="P1468" s="13" t="s">
        <v>1784</v>
      </c>
      <c r="Q1468" s="12">
        <f t="shared" ca="1" si="156"/>
        <v>1</v>
      </c>
      <c r="R1468" s="13" t="s">
        <v>1797</v>
      </c>
      <c r="S1468" s="13" t="s">
        <v>1795</v>
      </c>
      <c r="T1468" s="17">
        <v>20887</v>
      </c>
      <c r="U1468" s="17">
        <v>31844</v>
      </c>
      <c r="V1468" s="17">
        <v>41706</v>
      </c>
      <c r="W1468" s="17" t="s">
        <v>1798</v>
      </c>
      <c r="X1468" s="17" t="s">
        <v>1997</v>
      </c>
      <c r="Y1468" s="13">
        <f t="shared" ca="1" si="153"/>
        <v>42088</v>
      </c>
      <c r="Z1468" s="13">
        <f t="shared" ca="1" si="154"/>
        <v>9174</v>
      </c>
      <c r="AA1468" s="30" t="str">
        <f t="shared" si="150"/>
        <v>Retail</v>
      </c>
    </row>
    <row r="1469" spans="1:27" ht="14.4" x14ac:dyDescent="0.3">
      <c r="A1469" s="13">
        <v>6467</v>
      </c>
      <c r="B1469" s="13">
        <v>6467</v>
      </c>
      <c r="C1469" s="13" t="s">
        <v>289</v>
      </c>
      <c r="D1469" s="13" t="s">
        <v>2032</v>
      </c>
      <c r="E1469" s="13" t="str">
        <f t="shared" si="151"/>
        <v>Miranda.chneider@bnna.com</v>
      </c>
      <c r="F1469" s="13" t="s">
        <v>1668</v>
      </c>
      <c r="G1469" s="20" t="s">
        <v>1837</v>
      </c>
      <c r="H1469" s="20" t="s">
        <v>1952</v>
      </c>
      <c r="I1469" s="13" t="s">
        <v>1948</v>
      </c>
      <c r="J1469" s="13" t="s">
        <v>1732</v>
      </c>
      <c r="K1469" s="13" t="s">
        <v>1733</v>
      </c>
      <c r="L1469" s="2" t="s">
        <v>1734</v>
      </c>
      <c r="M1469" s="13" t="s">
        <v>1726</v>
      </c>
      <c r="N1469" s="13" t="s">
        <v>1787</v>
      </c>
      <c r="O1469" s="15" t="s">
        <v>1989</v>
      </c>
      <c r="P1469" s="13" t="s">
        <v>1784</v>
      </c>
      <c r="Q1469" s="12">
        <f t="shared" ca="1" si="156"/>
        <v>1</v>
      </c>
      <c r="R1469" s="13" t="s">
        <v>1785</v>
      </c>
      <c r="S1469" s="13" t="s">
        <v>1794</v>
      </c>
      <c r="T1469" s="17">
        <v>25276</v>
      </c>
      <c r="U1469" s="17">
        <v>39155</v>
      </c>
      <c r="V1469" s="17">
        <v>41712</v>
      </c>
      <c r="W1469" s="17" t="s">
        <v>1798</v>
      </c>
      <c r="X1469" s="17" t="s">
        <v>1994</v>
      </c>
      <c r="Y1469" s="13">
        <f t="shared" ca="1" si="153"/>
        <v>41266</v>
      </c>
      <c r="Z1469" s="13">
        <f t="shared" ca="1" si="154"/>
        <v>419</v>
      </c>
      <c r="AA1469" s="30" t="str">
        <f t="shared" si="150"/>
        <v>Retail</v>
      </c>
    </row>
    <row r="1470" spans="1:27" ht="14.4" x14ac:dyDescent="0.3">
      <c r="A1470" s="13">
        <v>6468</v>
      </c>
      <c r="B1470" s="13">
        <v>6468</v>
      </c>
      <c r="C1470" s="1" t="s">
        <v>931</v>
      </c>
      <c r="D1470" s="13" t="s">
        <v>2032</v>
      </c>
      <c r="E1470" s="13" t="str">
        <f t="shared" si="151"/>
        <v>Griffin.n Travis@bnna.com</v>
      </c>
      <c r="F1470" s="13" t="s">
        <v>1667</v>
      </c>
      <c r="G1470" s="13" t="s">
        <v>1837</v>
      </c>
      <c r="H1470" s="13" t="s">
        <v>1952</v>
      </c>
      <c r="I1470" s="13" t="s">
        <v>1948</v>
      </c>
      <c r="J1470" s="13" t="s">
        <v>1732</v>
      </c>
      <c r="K1470" s="13" t="s">
        <v>1733</v>
      </c>
      <c r="L1470" s="2" t="s">
        <v>1734</v>
      </c>
      <c r="M1470" s="13" t="s">
        <v>1726</v>
      </c>
      <c r="N1470" s="13" t="s">
        <v>1787</v>
      </c>
      <c r="O1470" s="15" t="s">
        <v>1989</v>
      </c>
      <c r="P1470" s="15" t="s">
        <v>1790</v>
      </c>
      <c r="Q1470" s="12">
        <f t="shared" ca="1" si="156"/>
        <v>3</v>
      </c>
      <c r="R1470" s="13" t="s">
        <v>1800</v>
      </c>
      <c r="S1470" s="13" t="s">
        <v>1791</v>
      </c>
      <c r="T1470" s="17">
        <v>27911</v>
      </c>
      <c r="U1470" s="17">
        <v>40694</v>
      </c>
      <c r="V1470" s="17">
        <v>41790</v>
      </c>
      <c r="W1470" s="17" t="s">
        <v>1798</v>
      </c>
      <c r="X1470" s="17" t="s">
        <v>1994</v>
      </c>
      <c r="Y1470" s="13">
        <f t="shared" ca="1" si="153"/>
        <v>55526</v>
      </c>
      <c r="Z1470" s="13">
        <f t="shared" ca="1" si="154"/>
        <v>6103</v>
      </c>
      <c r="AA1470" s="30" t="str">
        <f t="shared" si="150"/>
        <v>Retail</v>
      </c>
    </row>
    <row r="1471" spans="1:27" ht="14.4" x14ac:dyDescent="0.3">
      <c r="A1471" s="13">
        <v>6469</v>
      </c>
      <c r="B1471" s="13">
        <v>6469</v>
      </c>
      <c r="C1471" s="1" t="s">
        <v>1500</v>
      </c>
      <c r="D1471" s="13" t="s">
        <v>2032</v>
      </c>
      <c r="E1471" s="13" t="str">
        <f t="shared" si="151"/>
        <v>Lance.tevens@bnna.com</v>
      </c>
      <c r="F1471" s="13" t="s">
        <v>1667</v>
      </c>
      <c r="G1471" s="20" t="s">
        <v>1837</v>
      </c>
      <c r="H1471" s="13" t="s">
        <v>1952</v>
      </c>
      <c r="I1471" s="20" t="s">
        <v>1948</v>
      </c>
      <c r="J1471" s="13" t="s">
        <v>1732</v>
      </c>
      <c r="K1471" s="13" t="s">
        <v>1738</v>
      </c>
      <c r="M1471" s="13" t="s">
        <v>1729</v>
      </c>
      <c r="N1471" s="13" t="s">
        <v>1787</v>
      </c>
      <c r="O1471" s="15" t="s">
        <v>1989</v>
      </c>
      <c r="P1471" s="13" t="s">
        <v>1784</v>
      </c>
      <c r="Q1471" s="12">
        <f t="shared" ca="1" si="156"/>
        <v>3</v>
      </c>
      <c r="R1471" s="13" t="s">
        <v>1785</v>
      </c>
      <c r="S1471" s="13" t="s">
        <v>1795</v>
      </c>
      <c r="T1471" s="17">
        <v>19537</v>
      </c>
      <c r="U1471" s="17">
        <v>32321</v>
      </c>
      <c r="V1471" s="17">
        <v>41817</v>
      </c>
      <c r="W1471" s="17" t="s">
        <v>1798</v>
      </c>
      <c r="X1471" s="17" t="s">
        <v>1991</v>
      </c>
      <c r="Y1471" s="13">
        <f t="shared" ca="1" si="153"/>
        <v>31436</v>
      </c>
      <c r="Z1471" s="13">
        <f t="shared" ca="1" si="154"/>
        <v>3141</v>
      </c>
      <c r="AA1471" s="30" t="str">
        <f t="shared" si="150"/>
        <v>Retail</v>
      </c>
    </row>
    <row r="1472" spans="1:27" ht="14.4" x14ac:dyDescent="0.3">
      <c r="A1472" s="13">
        <v>6470</v>
      </c>
      <c r="B1472" s="13">
        <v>6470</v>
      </c>
      <c r="C1472" s="13" t="s">
        <v>471</v>
      </c>
      <c r="D1472" s="13" t="s">
        <v>2032</v>
      </c>
      <c r="E1472" s="13" t="str">
        <f t="shared" si="151"/>
        <v>Hester.enbroek@bnna.com</v>
      </c>
      <c r="F1472" s="13" t="s">
        <v>1667</v>
      </c>
      <c r="G1472" s="13" t="s">
        <v>1837</v>
      </c>
      <c r="H1472" s="13" t="s">
        <v>1952</v>
      </c>
      <c r="I1472" s="13" t="s">
        <v>1944</v>
      </c>
      <c r="J1472" s="13" t="s">
        <v>1732</v>
      </c>
      <c r="K1472" s="13" t="s">
        <v>1738</v>
      </c>
      <c r="M1472" s="13" t="s">
        <v>1729</v>
      </c>
      <c r="N1472" s="13" t="s">
        <v>1786</v>
      </c>
      <c r="O1472" s="15" t="s">
        <v>1798</v>
      </c>
      <c r="P1472" s="13" t="s">
        <v>1790</v>
      </c>
      <c r="Q1472" s="12">
        <v>8</v>
      </c>
      <c r="R1472" s="13" t="s">
        <v>1797</v>
      </c>
      <c r="S1472" s="13" t="s">
        <v>1795</v>
      </c>
      <c r="T1472" s="17">
        <v>25597</v>
      </c>
      <c r="U1472" s="17">
        <v>40572</v>
      </c>
      <c r="V1472" s="17">
        <v>41668</v>
      </c>
      <c r="W1472" s="17" t="s">
        <v>1798</v>
      </c>
      <c r="X1472" s="17" t="s">
        <v>1991</v>
      </c>
      <c r="Y1472" s="13">
        <f ca="1">RANDBETWEEN(125000,250000)</f>
        <v>148208</v>
      </c>
      <c r="Z1472" s="13">
        <f ca="1">RANDBETWEEN(40000,100000)</f>
        <v>79422</v>
      </c>
      <c r="AA1472" s="30" t="str">
        <f t="shared" si="150"/>
        <v>Retail</v>
      </c>
    </row>
    <row r="1473" spans="1:27" ht="14.4" x14ac:dyDescent="0.3">
      <c r="A1473" s="13">
        <v>6471</v>
      </c>
      <c r="B1473" s="13">
        <v>6471</v>
      </c>
      <c r="C1473" s="13" t="s">
        <v>245</v>
      </c>
      <c r="D1473" s="13" t="s">
        <v>2032</v>
      </c>
      <c r="E1473" s="13" t="str">
        <f t="shared" si="151"/>
        <v>Bill.Jones@bnna.com</v>
      </c>
      <c r="F1473" s="13" t="s">
        <v>1667</v>
      </c>
      <c r="G1473" s="13" t="s">
        <v>1837</v>
      </c>
      <c r="H1473" s="13" t="s">
        <v>1952</v>
      </c>
      <c r="I1473" s="13" t="s">
        <v>1947</v>
      </c>
      <c r="J1473" s="13" t="s">
        <v>1732</v>
      </c>
      <c r="K1473" s="13" t="s">
        <v>1738</v>
      </c>
      <c r="M1473" s="13" t="s">
        <v>1729</v>
      </c>
      <c r="N1473" s="13" t="s">
        <v>1788</v>
      </c>
      <c r="O1473" s="15" t="s">
        <v>1798</v>
      </c>
      <c r="P1473" s="13" t="s">
        <v>1784</v>
      </c>
      <c r="Q1473" s="12">
        <f ca="1">RANDBETWEEN(4,7)</f>
        <v>7</v>
      </c>
      <c r="R1473" s="13" t="s">
        <v>1797</v>
      </c>
      <c r="S1473" s="13" t="s">
        <v>1791</v>
      </c>
      <c r="T1473" s="17">
        <v>19807</v>
      </c>
      <c r="U1473" s="17">
        <v>29304</v>
      </c>
      <c r="V1473" s="17">
        <v>41722</v>
      </c>
      <c r="W1473" s="17" t="s">
        <v>1798</v>
      </c>
      <c r="X1473" s="17" t="s">
        <v>1991</v>
      </c>
      <c r="Y1473" s="13">
        <f t="shared" ref="Y1473:Y1488" ca="1" si="157">RANDBETWEEN(30000,60000)</f>
        <v>34109</v>
      </c>
      <c r="Z1473" s="13">
        <f t="shared" ref="Z1473:Z1488" ca="1" si="158">RANDBETWEEN(0,10000)</f>
        <v>2653</v>
      </c>
      <c r="AA1473" s="30" t="str">
        <f t="shared" si="150"/>
        <v>Retail</v>
      </c>
    </row>
    <row r="1474" spans="1:27" ht="14.4" x14ac:dyDescent="0.3">
      <c r="A1474" s="13">
        <v>6472</v>
      </c>
      <c r="B1474" s="13">
        <v>6472</v>
      </c>
      <c r="C1474" s="1" t="s">
        <v>1556</v>
      </c>
      <c r="D1474" s="13" t="s">
        <v>2032</v>
      </c>
      <c r="E1474" s="13" t="str">
        <f t="shared" si="151"/>
        <v>Jordan.n Sweet@bnna.com</v>
      </c>
      <c r="F1474" s="13" t="s">
        <v>1667</v>
      </c>
      <c r="G1474" s="13" t="s">
        <v>1837</v>
      </c>
      <c r="H1474" s="13" t="s">
        <v>1952</v>
      </c>
      <c r="I1474" s="13" t="s">
        <v>1948</v>
      </c>
      <c r="J1474" s="13" t="s">
        <v>1732</v>
      </c>
      <c r="K1474" s="13" t="s">
        <v>1738</v>
      </c>
      <c r="L1474" s="22"/>
      <c r="M1474" s="13" t="s">
        <v>1729</v>
      </c>
      <c r="N1474" s="13" t="s">
        <v>1787</v>
      </c>
      <c r="O1474" s="15" t="s">
        <v>1989</v>
      </c>
      <c r="P1474" s="13" t="s">
        <v>1790</v>
      </c>
      <c r="Q1474" s="12">
        <f t="shared" ref="Q1474:Q1480" ca="1" si="159">RANDBETWEEN(1,3)</f>
        <v>3</v>
      </c>
      <c r="R1474" s="13" t="s">
        <v>1785</v>
      </c>
      <c r="S1474" s="13" t="s">
        <v>1795</v>
      </c>
      <c r="T1474" s="17">
        <v>27177</v>
      </c>
      <c r="U1474" s="17">
        <v>39961</v>
      </c>
      <c r="V1474" s="17">
        <v>41787</v>
      </c>
      <c r="W1474" s="17" t="s">
        <v>1798</v>
      </c>
      <c r="X1474" s="17" t="s">
        <v>1994</v>
      </c>
      <c r="Y1474" s="13">
        <f t="shared" ca="1" si="157"/>
        <v>41803</v>
      </c>
      <c r="Z1474" s="13">
        <f t="shared" ca="1" si="158"/>
        <v>728</v>
      </c>
      <c r="AA1474" s="30" t="str">
        <f t="shared" si="150"/>
        <v>Retail</v>
      </c>
    </row>
    <row r="1475" spans="1:27" ht="14.4" x14ac:dyDescent="0.3">
      <c r="A1475" s="13">
        <v>6473</v>
      </c>
      <c r="B1475" s="13">
        <v>6473</v>
      </c>
      <c r="C1475" s="13" t="s">
        <v>281</v>
      </c>
      <c r="D1475" s="13" t="s">
        <v>2032</v>
      </c>
      <c r="E1475" s="13" t="str">
        <f t="shared" si="151"/>
        <v>Sydnee.ee Ball@bnna.com</v>
      </c>
      <c r="F1475" s="13" t="s">
        <v>1667</v>
      </c>
      <c r="G1475" s="20" t="s">
        <v>1837</v>
      </c>
      <c r="H1475" s="20" t="s">
        <v>1952</v>
      </c>
      <c r="I1475" s="13" t="s">
        <v>1948</v>
      </c>
      <c r="J1475" s="13" t="s">
        <v>1732</v>
      </c>
      <c r="K1475" s="13" t="s">
        <v>1738</v>
      </c>
      <c r="L1475" s="22"/>
      <c r="M1475" s="13" t="s">
        <v>1729</v>
      </c>
      <c r="N1475" s="13" t="s">
        <v>1787</v>
      </c>
      <c r="O1475" s="15" t="s">
        <v>1989</v>
      </c>
      <c r="P1475" s="13" t="s">
        <v>1790</v>
      </c>
      <c r="Q1475" s="12">
        <f t="shared" ca="1" si="159"/>
        <v>3</v>
      </c>
      <c r="R1475" s="13" t="s">
        <v>1797</v>
      </c>
      <c r="S1475" s="13" t="s">
        <v>1793</v>
      </c>
      <c r="T1475" s="17">
        <v>24836</v>
      </c>
      <c r="U1475" s="17">
        <v>32507</v>
      </c>
      <c r="V1475" s="17">
        <v>42003</v>
      </c>
      <c r="W1475" s="17" t="s">
        <v>1798</v>
      </c>
      <c r="X1475" s="17" t="s">
        <v>1994</v>
      </c>
      <c r="Y1475" s="13">
        <f t="shared" ca="1" si="157"/>
        <v>50771</v>
      </c>
      <c r="Z1475" s="13">
        <f t="shared" ca="1" si="158"/>
        <v>1475</v>
      </c>
      <c r="AA1475" s="30" t="str">
        <f t="shared" ref="AA1475:AA1538" si="160">G1475</f>
        <v>Retail</v>
      </c>
    </row>
    <row r="1476" spans="1:27" ht="14.4" x14ac:dyDescent="0.3">
      <c r="A1476" s="13">
        <v>6474</v>
      </c>
      <c r="B1476" s="13">
        <v>6474</v>
      </c>
      <c r="C1476" s="13" t="s">
        <v>623</v>
      </c>
      <c r="D1476" s="13" t="s">
        <v>2032</v>
      </c>
      <c r="E1476" s="13" t="str">
        <f t="shared" ref="E1476:E1539" si="161">LEFT(C1476,FIND(" ",C1476)-1)&amp;"."&amp;RIGHT(C1476,FIND(" ",C1476))&amp;"@bnna.com"</f>
        <v>Maude.Laveau@bnna.com</v>
      </c>
      <c r="F1476" s="13" t="s">
        <v>1667</v>
      </c>
      <c r="G1476" s="13" t="s">
        <v>1837</v>
      </c>
      <c r="H1476" s="13" t="s">
        <v>1952</v>
      </c>
      <c r="I1476" s="13" t="s">
        <v>1948</v>
      </c>
      <c r="J1476" s="13" t="s">
        <v>1732</v>
      </c>
      <c r="K1476" s="13" t="s">
        <v>1738</v>
      </c>
      <c r="L1476" s="22"/>
      <c r="M1476" s="13" t="s">
        <v>1729</v>
      </c>
      <c r="N1476" s="13" t="s">
        <v>1787</v>
      </c>
      <c r="O1476" s="15" t="s">
        <v>1989</v>
      </c>
      <c r="P1476" s="13" t="s">
        <v>1784</v>
      </c>
      <c r="Q1476" s="12">
        <f t="shared" ca="1" si="159"/>
        <v>2</v>
      </c>
      <c r="R1476" s="13" t="s">
        <v>1797</v>
      </c>
      <c r="S1476" s="13" t="s">
        <v>1795</v>
      </c>
      <c r="T1476" s="17">
        <v>23415</v>
      </c>
      <c r="U1476" s="17">
        <v>34008</v>
      </c>
      <c r="V1476" s="17">
        <v>41678</v>
      </c>
      <c r="W1476" s="17" t="s">
        <v>1798</v>
      </c>
      <c r="X1476" s="17" t="s">
        <v>1991</v>
      </c>
      <c r="Y1476" s="13">
        <f t="shared" ca="1" si="157"/>
        <v>45189</v>
      </c>
      <c r="Z1476" s="13">
        <f t="shared" ca="1" si="158"/>
        <v>1218</v>
      </c>
      <c r="AA1476" s="30" t="str">
        <f t="shared" si="160"/>
        <v>Retail</v>
      </c>
    </row>
    <row r="1477" spans="1:27" ht="14.4" x14ac:dyDescent="0.3">
      <c r="A1477" s="13">
        <v>6475</v>
      </c>
      <c r="B1477" s="13">
        <v>6475</v>
      </c>
      <c r="C1477" s="1" t="s">
        <v>915</v>
      </c>
      <c r="D1477" s="13" t="s">
        <v>2032</v>
      </c>
      <c r="E1477" s="13" t="str">
        <f t="shared" si="161"/>
        <v>Zephania.a Anthony@bnna.com</v>
      </c>
      <c r="F1477" s="13" t="s">
        <v>1667</v>
      </c>
      <c r="G1477" s="13" t="s">
        <v>1837</v>
      </c>
      <c r="H1477" s="13" t="s">
        <v>1952</v>
      </c>
      <c r="I1477" s="13" t="s">
        <v>1948</v>
      </c>
      <c r="J1477" s="13" t="s">
        <v>1732</v>
      </c>
      <c r="K1477" s="13" t="s">
        <v>1738</v>
      </c>
      <c r="L1477" s="22"/>
      <c r="M1477" s="13" t="s">
        <v>1729</v>
      </c>
      <c r="N1477" s="13" t="s">
        <v>1787</v>
      </c>
      <c r="O1477" s="15" t="s">
        <v>1989</v>
      </c>
      <c r="P1477" s="13" t="s">
        <v>1784</v>
      </c>
      <c r="Q1477" s="12">
        <f t="shared" ca="1" si="159"/>
        <v>2</v>
      </c>
      <c r="R1477" s="13" t="s">
        <v>1797</v>
      </c>
      <c r="S1477" s="13" t="s">
        <v>1795</v>
      </c>
      <c r="T1477" s="17">
        <v>29097</v>
      </c>
      <c r="U1477" s="17">
        <v>37133</v>
      </c>
      <c r="V1477" s="17">
        <v>41881</v>
      </c>
      <c r="W1477" s="17" t="s">
        <v>1798</v>
      </c>
      <c r="X1477" s="17" t="s">
        <v>1996</v>
      </c>
      <c r="Y1477" s="13">
        <f t="shared" ca="1" si="157"/>
        <v>34952</v>
      </c>
      <c r="Z1477" s="13">
        <f t="shared" ca="1" si="158"/>
        <v>4456</v>
      </c>
      <c r="AA1477" s="30" t="str">
        <f t="shared" si="160"/>
        <v>Retail</v>
      </c>
    </row>
    <row r="1478" spans="1:27" ht="14.4" x14ac:dyDescent="0.3">
      <c r="A1478" s="13">
        <v>6476</v>
      </c>
      <c r="B1478" s="13">
        <v>6476</v>
      </c>
      <c r="C1478" s="13" t="s">
        <v>979</v>
      </c>
      <c r="D1478" s="13" t="s">
        <v>2032</v>
      </c>
      <c r="E1478" s="13" t="str">
        <f t="shared" si="161"/>
        <v>Galvin.n Irwin@bnna.com</v>
      </c>
      <c r="F1478" s="13" t="s">
        <v>1667</v>
      </c>
      <c r="G1478" s="13" t="s">
        <v>1837</v>
      </c>
      <c r="H1478" s="13" t="s">
        <v>1952</v>
      </c>
      <c r="I1478" s="13" t="s">
        <v>1948</v>
      </c>
      <c r="J1478" s="13" t="s">
        <v>1732</v>
      </c>
      <c r="K1478" s="13" t="s">
        <v>1738</v>
      </c>
      <c r="L1478" s="22"/>
      <c r="M1478" s="13" t="s">
        <v>1729</v>
      </c>
      <c r="N1478" s="13" t="s">
        <v>1787</v>
      </c>
      <c r="O1478" s="15" t="s">
        <v>1989</v>
      </c>
      <c r="P1478" s="13" t="s">
        <v>1790</v>
      </c>
      <c r="Q1478" s="12">
        <f t="shared" ca="1" si="159"/>
        <v>3</v>
      </c>
      <c r="R1478" s="13" t="s">
        <v>1797</v>
      </c>
      <c r="S1478" s="13" t="s">
        <v>1793</v>
      </c>
      <c r="T1478" s="17">
        <v>31124</v>
      </c>
      <c r="U1478" s="17">
        <v>40986</v>
      </c>
      <c r="V1478" s="17">
        <v>41716</v>
      </c>
      <c r="W1478" s="17" t="s">
        <v>1798</v>
      </c>
      <c r="X1478" s="17" t="s">
        <v>1997</v>
      </c>
      <c r="Y1478" s="13">
        <f t="shared" ca="1" si="157"/>
        <v>37300</v>
      </c>
      <c r="Z1478" s="13">
        <f t="shared" ca="1" si="158"/>
        <v>7488</v>
      </c>
      <c r="AA1478" s="30" t="str">
        <f t="shared" si="160"/>
        <v>Retail</v>
      </c>
    </row>
    <row r="1479" spans="1:27" ht="14.4" x14ac:dyDescent="0.3">
      <c r="A1479" s="13">
        <v>6477</v>
      </c>
      <c r="B1479" s="13">
        <v>6477</v>
      </c>
      <c r="C1479" s="13" t="s">
        <v>1008</v>
      </c>
      <c r="D1479" s="13" t="s">
        <v>2032</v>
      </c>
      <c r="E1479" s="13" t="str">
        <f t="shared" si="161"/>
        <v>Melvin. Tucker@bnna.com</v>
      </c>
      <c r="F1479" s="13" t="s">
        <v>1667</v>
      </c>
      <c r="G1479" s="13" t="s">
        <v>1837</v>
      </c>
      <c r="H1479" s="13" t="s">
        <v>1952</v>
      </c>
      <c r="I1479" s="13" t="s">
        <v>1948</v>
      </c>
      <c r="J1479" s="13" t="s">
        <v>1732</v>
      </c>
      <c r="K1479" s="13" t="s">
        <v>1738</v>
      </c>
      <c r="L1479" s="22"/>
      <c r="M1479" s="13" t="s">
        <v>1729</v>
      </c>
      <c r="N1479" s="13" t="s">
        <v>1787</v>
      </c>
      <c r="O1479" s="15" t="s">
        <v>1989</v>
      </c>
      <c r="P1479" s="15" t="s">
        <v>1790</v>
      </c>
      <c r="Q1479" s="12">
        <f t="shared" ca="1" si="159"/>
        <v>3</v>
      </c>
      <c r="R1479" s="13" t="s">
        <v>1799</v>
      </c>
      <c r="S1479" s="13" t="s">
        <v>1795</v>
      </c>
      <c r="T1479" s="17">
        <v>27196</v>
      </c>
      <c r="U1479" s="17">
        <v>36327</v>
      </c>
      <c r="V1479" s="17">
        <v>41806</v>
      </c>
      <c r="W1479" s="17" t="s">
        <v>1798</v>
      </c>
      <c r="X1479" s="17" t="s">
        <v>1997</v>
      </c>
      <c r="Y1479" s="13">
        <f t="shared" ca="1" si="157"/>
        <v>48744</v>
      </c>
      <c r="Z1479" s="13">
        <f t="shared" ca="1" si="158"/>
        <v>8699</v>
      </c>
      <c r="AA1479" s="30" t="str">
        <f t="shared" si="160"/>
        <v>Retail</v>
      </c>
    </row>
    <row r="1480" spans="1:27" ht="14.4" x14ac:dyDescent="0.3">
      <c r="A1480" s="13">
        <v>6478</v>
      </c>
      <c r="B1480" s="13">
        <v>6478</v>
      </c>
      <c r="C1480" s="13" t="s">
        <v>343</v>
      </c>
      <c r="D1480" s="13" t="s">
        <v>2032</v>
      </c>
      <c r="E1480" s="13" t="str">
        <f t="shared" si="161"/>
        <v>Cyril.ckling@bnna.com</v>
      </c>
      <c r="F1480" s="13" t="s">
        <v>1667</v>
      </c>
      <c r="G1480" s="13" t="s">
        <v>1837</v>
      </c>
      <c r="H1480" s="13" t="s">
        <v>1952</v>
      </c>
      <c r="I1480" s="13" t="s">
        <v>1948</v>
      </c>
      <c r="J1480" s="13" t="s">
        <v>1732</v>
      </c>
      <c r="K1480" s="13" t="s">
        <v>1738</v>
      </c>
      <c r="L1480" s="22"/>
      <c r="M1480" s="13" t="s">
        <v>1729</v>
      </c>
      <c r="N1480" s="13" t="s">
        <v>1787</v>
      </c>
      <c r="O1480" s="15" t="s">
        <v>1989</v>
      </c>
      <c r="P1480" s="15" t="s">
        <v>1790</v>
      </c>
      <c r="Q1480" s="12">
        <f t="shared" ca="1" si="159"/>
        <v>2</v>
      </c>
      <c r="R1480" s="13" t="s">
        <v>1797</v>
      </c>
      <c r="S1480" s="13" t="s">
        <v>1791</v>
      </c>
      <c r="T1480" s="17">
        <v>19249</v>
      </c>
      <c r="U1480" s="17">
        <v>26919</v>
      </c>
      <c r="V1480" s="17">
        <v>41894</v>
      </c>
      <c r="W1480" s="17" t="s">
        <v>1798</v>
      </c>
      <c r="X1480" s="17" t="s">
        <v>1997</v>
      </c>
      <c r="Y1480" s="13">
        <f t="shared" ca="1" si="157"/>
        <v>48943</v>
      </c>
      <c r="Z1480" s="13">
        <f t="shared" ca="1" si="158"/>
        <v>881</v>
      </c>
      <c r="AA1480" s="30" t="str">
        <f t="shared" si="160"/>
        <v>Retail</v>
      </c>
    </row>
    <row r="1481" spans="1:27" ht="14.4" x14ac:dyDescent="0.3">
      <c r="A1481" s="13">
        <v>6479</v>
      </c>
      <c r="B1481" s="13">
        <v>6479</v>
      </c>
      <c r="C1481" s="1" t="s">
        <v>804</v>
      </c>
      <c r="D1481" s="13" t="s">
        <v>2032</v>
      </c>
      <c r="E1481" s="13" t="str">
        <f t="shared" si="161"/>
        <v>Steel.Cooley@bnna.com</v>
      </c>
      <c r="F1481" s="13" t="s">
        <v>1667</v>
      </c>
      <c r="G1481" s="13" t="s">
        <v>1837</v>
      </c>
      <c r="H1481" s="13" t="s">
        <v>1952</v>
      </c>
      <c r="I1481" s="13" t="s">
        <v>1947</v>
      </c>
      <c r="J1481" s="13" t="s">
        <v>1732</v>
      </c>
      <c r="K1481" s="20" t="s">
        <v>1738</v>
      </c>
      <c r="L1481" s="22"/>
      <c r="M1481" s="20" t="s">
        <v>1729</v>
      </c>
      <c r="N1481" s="13" t="s">
        <v>1788</v>
      </c>
      <c r="O1481" s="15" t="s">
        <v>1798</v>
      </c>
      <c r="P1481" s="13" t="s">
        <v>1784</v>
      </c>
      <c r="Q1481" s="12">
        <f ca="1">RANDBETWEEN(4,7)</f>
        <v>4</v>
      </c>
      <c r="R1481" s="13" t="s">
        <v>1785</v>
      </c>
      <c r="S1481" s="13" t="s">
        <v>1794</v>
      </c>
      <c r="T1481" s="17">
        <v>27938</v>
      </c>
      <c r="U1481" s="17">
        <v>36338</v>
      </c>
      <c r="V1481" s="17">
        <v>41817</v>
      </c>
      <c r="W1481" s="17" t="s">
        <v>1989</v>
      </c>
      <c r="X1481" s="17" t="s">
        <v>1994</v>
      </c>
      <c r="Y1481" s="13">
        <f t="shared" ca="1" si="157"/>
        <v>31866</v>
      </c>
      <c r="Z1481" s="13">
        <f t="shared" ca="1" si="158"/>
        <v>7767</v>
      </c>
      <c r="AA1481" s="30" t="str">
        <f t="shared" si="160"/>
        <v>Retail</v>
      </c>
    </row>
    <row r="1482" spans="1:27" ht="14.4" x14ac:dyDescent="0.3">
      <c r="A1482" s="13">
        <v>6480</v>
      </c>
      <c r="B1482" s="13">
        <v>6480</v>
      </c>
      <c r="C1482" s="1" t="s">
        <v>1312</v>
      </c>
      <c r="D1482" s="13" t="s">
        <v>2032</v>
      </c>
      <c r="E1482" s="13" t="str">
        <f t="shared" si="161"/>
        <v>Jesse. Oneil@bnna.com</v>
      </c>
      <c r="F1482" s="13" t="s">
        <v>1667</v>
      </c>
      <c r="G1482" s="20" t="s">
        <v>1837</v>
      </c>
      <c r="H1482" s="20" t="s">
        <v>1952</v>
      </c>
      <c r="I1482" s="13" t="s">
        <v>1948</v>
      </c>
      <c r="J1482" s="13" t="s">
        <v>1732</v>
      </c>
      <c r="K1482" s="13" t="s">
        <v>1738</v>
      </c>
      <c r="L1482" s="22"/>
      <c r="M1482" s="13" t="s">
        <v>1729</v>
      </c>
      <c r="N1482" s="13" t="s">
        <v>1787</v>
      </c>
      <c r="O1482" s="15" t="s">
        <v>1989</v>
      </c>
      <c r="P1482" s="13" t="s">
        <v>1784</v>
      </c>
      <c r="Q1482" s="12">
        <f t="shared" ref="Q1482:Q1488" ca="1" si="162">RANDBETWEEN(1,3)</f>
        <v>3</v>
      </c>
      <c r="R1482" s="13" t="s">
        <v>1800</v>
      </c>
      <c r="S1482" s="13" t="s">
        <v>1795</v>
      </c>
      <c r="T1482" s="17">
        <v>22889</v>
      </c>
      <c r="U1482" s="17">
        <v>34577</v>
      </c>
      <c r="V1482" s="17">
        <v>41882</v>
      </c>
      <c r="W1482" s="17" t="s">
        <v>1798</v>
      </c>
      <c r="X1482" s="17" t="s">
        <v>1994</v>
      </c>
      <c r="Y1482" s="13">
        <f t="shared" ca="1" si="157"/>
        <v>36369</v>
      </c>
      <c r="Z1482" s="13">
        <f t="shared" ca="1" si="158"/>
        <v>8799</v>
      </c>
      <c r="AA1482" s="30" t="str">
        <f t="shared" si="160"/>
        <v>Retail</v>
      </c>
    </row>
    <row r="1483" spans="1:27" ht="14.4" x14ac:dyDescent="0.3">
      <c r="A1483" s="13">
        <v>6481</v>
      </c>
      <c r="B1483" s="13">
        <v>6481</v>
      </c>
      <c r="C1483" s="1" t="s">
        <v>1339</v>
      </c>
      <c r="D1483" s="13" t="s">
        <v>2032</v>
      </c>
      <c r="E1483" s="13" t="str">
        <f t="shared" si="161"/>
        <v>Vernon.rvantes@bnna.com</v>
      </c>
      <c r="F1483" s="13" t="s">
        <v>1667</v>
      </c>
      <c r="G1483" s="13" t="s">
        <v>1837</v>
      </c>
      <c r="H1483" s="13" t="s">
        <v>1952</v>
      </c>
      <c r="I1483" s="13" t="s">
        <v>1948</v>
      </c>
      <c r="J1483" s="13" t="s">
        <v>1732</v>
      </c>
      <c r="K1483" s="13" t="s">
        <v>1738</v>
      </c>
      <c r="L1483" s="22"/>
      <c r="M1483" s="13" t="s">
        <v>1729</v>
      </c>
      <c r="N1483" s="13" t="s">
        <v>1787</v>
      </c>
      <c r="O1483" s="15" t="s">
        <v>1989</v>
      </c>
      <c r="P1483" s="15" t="s">
        <v>1790</v>
      </c>
      <c r="Q1483" s="12">
        <f t="shared" ca="1" si="162"/>
        <v>3</v>
      </c>
      <c r="R1483" s="13" t="s">
        <v>1797</v>
      </c>
      <c r="S1483" s="13" t="s">
        <v>1791</v>
      </c>
      <c r="T1483" s="17">
        <v>32069</v>
      </c>
      <c r="U1483" s="17">
        <v>40835</v>
      </c>
      <c r="V1483" s="17">
        <v>41931</v>
      </c>
      <c r="W1483" s="17" t="s">
        <v>1798</v>
      </c>
      <c r="X1483" s="17" t="s">
        <v>1994</v>
      </c>
      <c r="Y1483" s="13">
        <f t="shared" ca="1" si="157"/>
        <v>30809</v>
      </c>
      <c r="Z1483" s="13">
        <f t="shared" ca="1" si="158"/>
        <v>2679</v>
      </c>
      <c r="AA1483" s="30" t="str">
        <f t="shared" si="160"/>
        <v>Retail</v>
      </c>
    </row>
    <row r="1484" spans="1:27" ht="14.4" x14ac:dyDescent="0.3">
      <c r="A1484" s="13">
        <v>6482</v>
      </c>
      <c r="B1484" s="13">
        <v>6482</v>
      </c>
      <c r="C1484" s="13" t="s">
        <v>236</v>
      </c>
      <c r="D1484" s="13" t="s">
        <v>2032</v>
      </c>
      <c r="E1484" s="13" t="str">
        <f t="shared" si="161"/>
        <v>Bertil.rskjöld@bnna.com</v>
      </c>
      <c r="F1484" s="13" t="s">
        <v>1669</v>
      </c>
      <c r="G1484" s="20" t="s">
        <v>1837</v>
      </c>
      <c r="H1484" s="20" t="s">
        <v>1952</v>
      </c>
      <c r="I1484" s="13" t="s">
        <v>1948</v>
      </c>
      <c r="J1484" s="13" t="s">
        <v>1732</v>
      </c>
      <c r="K1484" s="13" t="s">
        <v>1738</v>
      </c>
      <c r="L1484" s="22"/>
      <c r="M1484" s="13" t="s">
        <v>1729</v>
      </c>
      <c r="N1484" s="13" t="s">
        <v>1787</v>
      </c>
      <c r="O1484" s="15" t="s">
        <v>1989</v>
      </c>
      <c r="P1484" s="13" t="s">
        <v>1790</v>
      </c>
      <c r="Q1484" s="12">
        <f t="shared" ca="1" si="162"/>
        <v>2</v>
      </c>
      <c r="R1484" s="13" t="s">
        <v>1797</v>
      </c>
      <c r="S1484" s="13" t="s">
        <v>1794</v>
      </c>
      <c r="T1484" s="17">
        <v>27114</v>
      </c>
      <c r="U1484" s="17">
        <v>36976</v>
      </c>
      <c r="V1484" s="17">
        <v>41724</v>
      </c>
      <c r="W1484" s="17" t="s">
        <v>1798</v>
      </c>
      <c r="X1484" s="17" t="s">
        <v>1991</v>
      </c>
      <c r="Y1484" s="13">
        <f t="shared" ca="1" si="157"/>
        <v>49879</v>
      </c>
      <c r="Z1484" s="13">
        <f t="shared" ca="1" si="158"/>
        <v>3053</v>
      </c>
      <c r="AA1484" s="30" t="str">
        <f t="shared" si="160"/>
        <v>Retail</v>
      </c>
    </row>
    <row r="1485" spans="1:27" ht="14.4" x14ac:dyDescent="0.3">
      <c r="A1485" s="13">
        <v>6483</v>
      </c>
      <c r="B1485" s="13">
        <v>6483</v>
      </c>
      <c r="C1485" s="1" t="s">
        <v>813</v>
      </c>
      <c r="D1485" s="13" t="s">
        <v>2032</v>
      </c>
      <c r="E1485" s="13" t="str">
        <f t="shared" si="161"/>
        <v>Christopher.topher David@bnna.com</v>
      </c>
      <c r="F1485" s="13" t="s">
        <v>1667</v>
      </c>
      <c r="G1485" s="13" t="s">
        <v>1837</v>
      </c>
      <c r="H1485" s="13" t="s">
        <v>1952</v>
      </c>
      <c r="I1485" s="13" t="s">
        <v>1948</v>
      </c>
      <c r="J1485" s="13" t="s">
        <v>1732</v>
      </c>
      <c r="K1485" s="13" t="s">
        <v>1738</v>
      </c>
      <c r="L1485" s="22"/>
      <c r="M1485" s="13" t="s">
        <v>1729</v>
      </c>
      <c r="N1485" s="13" t="s">
        <v>1787</v>
      </c>
      <c r="O1485" s="15" t="s">
        <v>1989</v>
      </c>
      <c r="P1485" s="15" t="s">
        <v>1790</v>
      </c>
      <c r="Q1485" s="12">
        <f t="shared" ca="1" si="162"/>
        <v>2</v>
      </c>
      <c r="R1485" s="13" t="s">
        <v>1785</v>
      </c>
      <c r="S1485" s="13" t="s">
        <v>1795</v>
      </c>
      <c r="T1485" s="17">
        <v>19024</v>
      </c>
      <c r="U1485" s="17">
        <v>34000</v>
      </c>
      <c r="V1485" s="17">
        <v>41670</v>
      </c>
      <c r="W1485" s="17" t="s">
        <v>1798</v>
      </c>
      <c r="X1485" s="17" t="s">
        <v>1996</v>
      </c>
      <c r="Y1485" s="13">
        <f t="shared" ca="1" si="157"/>
        <v>30052</v>
      </c>
      <c r="Z1485" s="13">
        <f t="shared" ca="1" si="158"/>
        <v>9954</v>
      </c>
      <c r="AA1485" s="30" t="str">
        <f t="shared" si="160"/>
        <v>Retail</v>
      </c>
    </row>
    <row r="1486" spans="1:27" ht="14.4" x14ac:dyDescent="0.3">
      <c r="A1486" s="13">
        <v>6484</v>
      </c>
      <c r="B1486" s="13">
        <v>6484</v>
      </c>
      <c r="C1486" s="1" t="s">
        <v>1326</v>
      </c>
      <c r="D1486" s="13" t="s">
        <v>2032</v>
      </c>
      <c r="E1486" s="13" t="str">
        <f t="shared" si="161"/>
        <v>Scott.ulkner@bnna.com</v>
      </c>
      <c r="F1486" s="13" t="s">
        <v>1667</v>
      </c>
      <c r="G1486" s="13" t="s">
        <v>1837</v>
      </c>
      <c r="H1486" s="13" t="s">
        <v>1952</v>
      </c>
      <c r="I1486" s="13" t="s">
        <v>1948</v>
      </c>
      <c r="J1486" s="13" t="s">
        <v>1732</v>
      </c>
      <c r="K1486" s="13" t="s">
        <v>1738</v>
      </c>
      <c r="L1486" s="22"/>
      <c r="M1486" s="13" t="s">
        <v>1729</v>
      </c>
      <c r="N1486" s="13" t="s">
        <v>1787</v>
      </c>
      <c r="O1486" s="15" t="s">
        <v>1989</v>
      </c>
      <c r="P1486" s="13" t="s">
        <v>1790</v>
      </c>
      <c r="Q1486" s="12">
        <f t="shared" ca="1" si="162"/>
        <v>1</v>
      </c>
      <c r="R1486" s="13" t="s">
        <v>1797</v>
      </c>
      <c r="S1486" s="13" t="s">
        <v>1792</v>
      </c>
      <c r="T1486" s="17">
        <v>24796</v>
      </c>
      <c r="U1486" s="17">
        <v>40867</v>
      </c>
      <c r="V1486" s="17">
        <v>41963</v>
      </c>
      <c r="W1486" s="17" t="s">
        <v>1798</v>
      </c>
      <c r="X1486" s="17" t="s">
        <v>1997</v>
      </c>
      <c r="Y1486" s="13">
        <f t="shared" ca="1" si="157"/>
        <v>41201</v>
      </c>
      <c r="Z1486" s="13">
        <f t="shared" ca="1" si="158"/>
        <v>3785</v>
      </c>
      <c r="AA1486" s="30" t="str">
        <f t="shared" si="160"/>
        <v>Retail</v>
      </c>
    </row>
    <row r="1487" spans="1:27" ht="14.4" x14ac:dyDescent="0.3">
      <c r="A1487" s="13">
        <v>6485</v>
      </c>
      <c r="B1487" s="13">
        <v>6485</v>
      </c>
      <c r="C1487" s="13" t="s">
        <v>183</v>
      </c>
      <c r="D1487" s="13" t="s">
        <v>2032</v>
      </c>
      <c r="E1487" s="13" t="str">
        <f t="shared" si="161"/>
        <v>Anne.ldock@bnna.com</v>
      </c>
      <c r="F1487" s="13" t="s">
        <v>1668</v>
      </c>
      <c r="G1487" s="13" t="s">
        <v>1837</v>
      </c>
      <c r="H1487" s="13" t="s">
        <v>1952</v>
      </c>
      <c r="I1487" s="13" t="s">
        <v>1948</v>
      </c>
      <c r="J1487" s="13" t="s">
        <v>1732</v>
      </c>
      <c r="K1487" s="13" t="s">
        <v>1773</v>
      </c>
      <c r="L1487" s="3" t="s">
        <v>1769</v>
      </c>
      <c r="M1487" s="13" t="s">
        <v>1769</v>
      </c>
      <c r="N1487" s="13" t="s">
        <v>1787</v>
      </c>
      <c r="O1487" s="15" t="s">
        <v>1989</v>
      </c>
      <c r="P1487" s="15" t="s">
        <v>1790</v>
      </c>
      <c r="Q1487" s="12">
        <f t="shared" ca="1" si="162"/>
        <v>3</v>
      </c>
      <c r="R1487" s="13" t="s">
        <v>1797</v>
      </c>
      <c r="S1487" s="13" t="s">
        <v>1796</v>
      </c>
      <c r="T1487" s="17">
        <v>22850</v>
      </c>
      <c r="U1487" s="17">
        <v>39286</v>
      </c>
      <c r="V1487" s="17">
        <v>41843</v>
      </c>
      <c r="W1487" s="17" t="s">
        <v>1798</v>
      </c>
      <c r="X1487" s="17" t="s">
        <v>1997</v>
      </c>
      <c r="Y1487" s="13">
        <f t="shared" ca="1" si="157"/>
        <v>32785</v>
      </c>
      <c r="Z1487" s="13">
        <f t="shared" ca="1" si="158"/>
        <v>9415</v>
      </c>
      <c r="AA1487" s="30" t="str">
        <f t="shared" si="160"/>
        <v>Retail</v>
      </c>
    </row>
    <row r="1488" spans="1:27" ht="14.4" x14ac:dyDescent="0.3">
      <c r="A1488" s="13">
        <v>6486</v>
      </c>
      <c r="B1488" s="13">
        <v>6486</v>
      </c>
      <c r="C1488" s="13" t="s">
        <v>587</v>
      </c>
      <c r="D1488" s="13" t="s">
        <v>2032</v>
      </c>
      <c r="E1488" s="13" t="str">
        <f t="shared" si="161"/>
        <v>Lowell.Johnson@bnna.com</v>
      </c>
      <c r="F1488" s="13" t="s">
        <v>1668</v>
      </c>
      <c r="G1488" s="13" t="s">
        <v>1837</v>
      </c>
      <c r="H1488" s="13" t="s">
        <v>1952</v>
      </c>
      <c r="I1488" s="13" t="s">
        <v>1948</v>
      </c>
      <c r="J1488" s="13" t="s">
        <v>1732</v>
      </c>
      <c r="K1488" s="13" t="s">
        <v>1773</v>
      </c>
      <c r="L1488" s="3" t="s">
        <v>1769</v>
      </c>
      <c r="M1488" s="13" t="s">
        <v>1769</v>
      </c>
      <c r="N1488" s="13" t="s">
        <v>1787</v>
      </c>
      <c r="O1488" s="15" t="s">
        <v>1989</v>
      </c>
      <c r="P1488" s="13" t="s">
        <v>1790</v>
      </c>
      <c r="Q1488" s="12">
        <f t="shared" ca="1" si="162"/>
        <v>3</v>
      </c>
      <c r="R1488" s="13" t="s">
        <v>1797</v>
      </c>
      <c r="S1488" s="13" t="s">
        <v>1795</v>
      </c>
      <c r="T1488" s="17">
        <v>26136</v>
      </c>
      <c r="U1488" s="17">
        <v>34172</v>
      </c>
      <c r="V1488" s="17">
        <v>41842</v>
      </c>
      <c r="W1488" s="17" t="s">
        <v>1798</v>
      </c>
      <c r="X1488" s="17" t="s">
        <v>1997</v>
      </c>
      <c r="Y1488" s="13">
        <f t="shared" ca="1" si="157"/>
        <v>57812</v>
      </c>
      <c r="Z1488" s="13">
        <f t="shared" ca="1" si="158"/>
        <v>4198</v>
      </c>
      <c r="AA1488" s="30" t="str">
        <f t="shared" si="160"/>
        <v>Retail</v>
      </c>
    </row>
    <row r="1489" spans="1:27" ht="14.4" x14ac:dyDescent="0.3">
      <c r="A1489" s="13">
        <v>6487</v>
      </c>
      <c r="B1489" s="13">
        <v>6487</v>
      </c>
      <c r="C1489" s="13" t="s">
        <v>969</v>
      </c>
      <c r="D1489" s="13" t="s">
        <v>2032</v>
      </c>
      <c r="E1489" s="13" t="str">
        <f t="shared" si="161"/>
        <v>Raymond. Bennett@bnna.com</v>
      </c>
      <c r="F1489" s="13" t="s">
        <v>1667</v>
      </c>
      <c r="G1489" s="13" t="s">
        <v>1837</v>
      </c>
      <c r="H1489" s="13" t="s">
        <v>1952</v>
      </c>
      <c r="I1489" s="13" t="s">
        <v>1944</v>
      </c>
      <c r="J1489" s="13" t="s">
        <v>1732</v>
      </c>
      <c r="K1489" s="13" t="s">
        <v>1773</v>
      </c>
      <c r="L1489" s="3" t="s">
        <v>1769</v>
      </c>
      <c r="M1489" s="13" t="s">
        <v>1769</v>
      </c>
      <c r="N1489" s="13" t="s">
        <v>1786</v>
      </c>
      <c r="O1489" s="15" t="s">
        <v>1798</v>
      </c>
      <c r="P1489" s="13" t="s">
        <v>1784</v>
      </c>
      <c r="Q1489" s="12">
        <v>8</v>
      </c>
      <c r="R1489" s="13" t="s">
        <v>1797</v>
      </c>
      <c r="S1489" s="13" t="s">
        <v>1794</v>
      </c>
      <c r="T1489" s="17">
        <v>28189</v>
      </c>
      <c r="U1489" s="17">
        <v>41703</v>
      </c>
      <c r="V1489" s="17">
        <v>41703</v>
      </c>
      <c r="W1489" s="17" t="s">
        <v>1798</v>
      </c>
      <c r="X1489" s="17" t="s">
        <v>1994</v>
      </c>
      <c r="Y1489" s="13">
        <f ca="1">RANDBETWEEN(125000,250000)</f>
        <v>194357</v>
      </c>
      <c r="Z1489" s="13">
        <f ca="1">RANDBETWEEN(40000,100000)</f>
        <v>92779</v>
      </c>
      <c r="AA1489" s="30" t="str">
        <f t="shared" si="160"/>
        <v>Retail</v>
      </c>
    </row>
    <row r="1490" spans="1:27" ht="14.4" x14ac:dyDescent="0.3">
      <c r="A1490" s="13">
        <v>6488</v>
      </c>
      <c r="B1490" s="13">
        <v>6488</v>
      </c>
      <c r="C1490" s="13" t="s">
        <v>1037</v>
      </c>
      <c r="D1490" s="13" t="s">
        <v>2032</v>
      </c>
      <c r="E1490" s="13" t="str">
        <f t="shared" si="161"/>
        <v>Louis.s Paul@bnna.com</v>
      </c>
      <c r="F1490" s="13" t="s">
        <v>1667</v>
      </c>
      <c r="G1490" s="13" t="s">
        <v>1837</v>
      </c>
      <c r="H1490" s="13" t="s">
        <v>1952</v>
      </c>
      <c r="I1490" s="13" t="s">
        <v>1947</v>
      </c>
      <c r="J1490" s="13" t="s">
        <v>1732</v>
      </c>
      <c r="K1490" s="13" t="s">
        <v>1773</v>
      </c>
      <c r="L1490" s="3" t="s">
        <v>1769</v>
      </c>
      <c r="M1490" s="13" t="s">
        <v>1769</v>
      </c>
      <c r="N1490" s="13" t="s">
        <v>1788</v>
      </c>
      <c r="O1490" s="15" t="s">
        <v>1798</v>
      </c>
      <c r="P1490" s="13" t="s">
        <v>1784</v>
      </c>
      <c r="Q1490" s="12">
        <f ca="1">RANDBETWEEN(4,7)</f>
        <v>4</v>
      </c>
      <c r="R1490" s="13" t="s">
        <v>1799</v>
      </c>
      <c r="S1490" s="13" t="s">
        <v>1795</v>
      </c>
      <c r="T1490" s="17">
        <v>23769</v>
      </c>
      <c r="U1490" s="17">
        <v>40570</v>
      </c>
      <c r="V1490" s="17">
        <v>41666</v>
      </c>
      <c r="W1490" s="17" t="s">
        <v>1798</v>
      </c>
      <c r="X1490" s="17" t="s">
        <v>1994</v>
      </c>
      <c r="Y1490" s="13">
        <f t="shared" ref="Y1490:Y1517" ca="1" si="163">RANDBETWEEN(30000,60000)</f>
        <v>43479</v>
      </c>
      <c r="Z1490" s="13">
        <f t="shared" ref="Z1490:Z1517" ca="1" si="164">RANDBETWEEN(0,10000)</f>
        <v>5043</v>
      </c>
      <c r="AA1490" s="30" t="str">
        <f t="shared" si="160"/>
        <v>Retail</v>
      </c>
    </row>
    <row r="1491" spans="1:27" ht="14.4" x14ac:dyDescent="0.3">
      <c r="A1491" s="13">
        <v>6489</v>
      </c>
      <c r="B1491" s="13">
        <v>6489</v>
      </c>
      <c r="C1491" s="13" t="s">
        <v>161</v>
      </c>
      <c r="D1491" s="13" t="s">
        <v>2032</v>
      </c>
      <c r="E1491" s="13" t="str">
        <f t="shared" si="161"/>
        <v>An. Li@bnna.com</v>
      </c>
      <c r="F1491" s="13" t="s">
        <v>1667</v>
      </c>
      <c r="G1491" s="13" t="s">
        <v>1837</v>
      </c>
      <c r="H1491" s="13" t="s">
        <v>1952</v>
      </c>
      <c r="I1491" s="13" t="s">
        <v>1948</v>
      </c>
      <c r="J1491" s="13" t="s">
        <v>1732</v>
      </c>
      <c r="K1491" s="13" t="s">
        <v>1773</v>
      </c>
      <c r="L1491" s="3" t="s">
        <v>1769</v>
      </c>
      <c r="M1491" s="13" t="s">
        <v>1769</v>
      </c>
      <c r="N1491" s="13" t="s">
        <v>1787</v>
      </c>
      <c r="O1491" s="15" t="s">
        <v>1989</v>
      </c>
      <c r="P1491" s="15" t="s">
        <v>1790</v>
      </c>
      <c r="Q1491" s="12">
        <f t="shared" ref="Q1491:Q1497" ca="1" si="165">RANDBETWEEN(1,3)</f>
        <v>3</v>
      </c>
      <c r="R1491" s="13" t="s">
        <v>1797</v>
      </c>
      <c r="S1491" s="13" t="s">
        <v>1794</v>
      </c>
      <c r="T1491" s="17">
        <v>21050</v>
      </c>
      <c r="U1491" s="17">
        <v>27990</v>
      </c>
      <c r="V1491" s="17">
        <v>41869</v>
      </c>
      <c r="W1491" s="17" t="s">
        <v>1798</v>
      </c>
      <c r="X1491" s="17" t="s">
        <v>1994</v>
      </c>
      <c r="Y1491" s="13">
        <f t="shared" ca="1" si="163"/>
        <v>40613</v>
      </c>
      <c r="Z1491" s="13">
        <f t="shared" ca="1" si="164"/>
        <v>35</v>
      </c>
      <c r="AA1491" s="30" t="str">
        <f t="shared" si="160"/>
        <v>Retail</v>
      </c>
    </row>
    <row r="1492" spans="1:27" ht="14.4" x14ac:dyDescent="0.3">
      <c r="A1492" s="13">
        <v>6490</v>
      </c>
      <c r="B1492" s="13">
        <v>6490</v>
      </c>
      <c r="C1492" s="1" t="s">
        <v>1348</v>
      </c>
      <c r="D1492" s="13" t="s">
        <v>2032</v>
      </c>
      <c r="E1492" s="13" t="str">
        <f t="shared" si="161"/>
        <v>Moses.llison@bnna.com</v>
      </c>
      <c r="F1492" s="13" t="s">
        <v>1667</v>
      </c>
      <c r="G1492" s="13" t="s">
        <v>1837</v>
      </c>
      <c r="H1492" s="13" t="s">
        <v>1952</v>
      </c>
      <c r="I1492" s="13" t="s">
        <v>1948</v>
      </c>
      <c r="J1492" s="13" t="s">
        <v>1732</v>
      </c>
      <c r="K1492" s="13" t="s">
        <v>1773</v>
      </c>
      <c r="L1492" s="3" t="s">
        <v>1769</v>
      </c>
      <c r="M1492" s="13" t="s">
        <v>1769</v>
      </c>
      <c r="N1492" s="13" t="s">
        <v>1787</v>
      </c>
      <c r="O1492" s="15" t="s">
        <v>1989</v>
      </c>
      <c r="P1492" s="13" t="s">
        <v>1790</v>
      </c>
      <c r="Q1492" s="12">
        <f t="shared" ca="1" si="165"/>
        <v>3</v>
      </c>
      <c r="R1492" s="13" t="s">
        <v>1785</v>
      </c>
      <c r="S1492" s="13" t="s">
        <v>1791</v>
      </c>
      <c r="T1492" s="17">
        <v>20445</v>
      </c>
      <c r="U1492" s="17">
        <v>35786</v>
      </c>
      <c r="V1492" s="17">
        <v>41995</v>
      </c>
      <c r="W1492" s="17" t="s">
        <v>1798</v>
      </c>
      <c r="X1492" s="17" t="s">
        <v>1991</v>
      </c>
      <c r="Y1492" s="13">
        <f t="shared" ca="1" si="163"/>
        <v>41506</v>
      </c>
      <c r="Z1492" s="13">
        <f t="shared" ca="1" si="164"/>
        <v>5530</v>
      </c>
      <c r="AA1492" s="30" t="str">
        <f t="shared" si="160"/>
        <v>Retail</v>
      </c>
    </row>
    <row r="1493" spans="1:27" ht="14.4" x14ac:dyDescent="0.3">
      <c r="A1493" s="13">
        <v>6491</v>
      </c>
      <c r="B1493" s="13">
        <v>6491</v>
      </c>
      <c r="C1493" s="1" t="s">
        <v>1518</v>
      </c>
      <c r="D1493" s="13" t="s">
        <v>2032</v>
      </c>
      <c r="E1493" s="13" t="str">
        <f t="shared" si="161"/>
        <v>Stewart.art Ryan@bnna.com</v>
      </c>
      <c r="F1493" s="13" t="s">
        <v>1667</v>
      </c>
      <c r="G1493" s="13" t="s">
        <v>1837</v>
      </c>
      <c r="H1493" s="13" t="s">
        <v>1952</v>
      </c>
      <c r="I1493" s="13" t="s">
        <v>1948</v>
      </c>
      <c r="J1493" s="13" t="s">
        <v>1732</v>
      </c>
      <c r="K1493" s="20" t="s">
        <v>1773</v>
      </c>
      <c r="L1493" s="7" t="s">
        <v>1769</v>
      </c>
      <c r="M1493" s="20" t="s">
        <v>1769</v>
      </c>
      <c r="N1493" s="13" t="s">
        <v>1787</v>
      </c>
      <c r="O1493" s="15" t="s">
        <v>1989</v>
      </c>
      <c r="P1493" s="13" t="s">
        <v>1790</v>
      </c>
      <c r="Q1493" s="12">
        <f t="shared" ca="1" si="165"/>
        <v>2</v>
      </c>
      <c r="R1493" s="13" t="s">
        <v>1800</v>
      </c>
      <c r="S1493" s="13" t="s">
        <v>1793</v>
      </c>
      <c r="T1493" s="17">
        <v>19488</v>
      </c>
      <c r="U1493" s="17">
        <v>35559</v>
      </c>
      <c r="V1493" s="17">
        <v>41768</v>
      </c>
      <c r="W1493" s="17" t="s">
        <v>1798</v>
      </c>
      <c r="X1493" s="17" t="s">
        <v>1996</v>
      </c>
      <c r="Y1493" s="13">
        <f t="shared" ca="1" si="163"/>
        <v>39820</v>
      </c>
      <c r="Z1493" s="13">
        <f t="shared" ca="1" si="164"/>
        <v>9119</v>
      </c>
      <c r="AA1493" s="30" t="str">
        <f t="shared" si="160"/>
        <v>Retail</v>
      </c>
    </row>
    <row r="1494" spans="1:27" ht="14.4" x14ac:dyDescent="0.3">
      <c r="A1494" s="13">
        <v>6492</v>
      </c>
      <c r="B1494" s="13">
        <v>6492</v>
      </c>
      <c r="C1494" s="13" t="s">
        <v>638</v>
      </c>
      <c r="D1494" s="13" t="s">
        <v>2032</v>
      </c>
      <c r="E1494" s="13" t="str">
        <f t="shared" si="161"/>
        <v>Morela.la Dias@bnna.com</v>
      </c>
      <c r="F1494" s="13" t="s">
        <v>1667</v>
      </c>
      <c r="G1494" s="13" t="s">
        <v>1837</v>
      </c>
      <c r="H1494" s="13" t="s">
        <v>1952</v>
      </c>
      <c r="I1494" s="13" t="s">
        <v>1948</v>
      </c>
      <c r="J1494" s="13" t="s">
        <v>1732</v>
      </c>
      <c r="K1494" s="13" t="s">
        <v>1773</v>
      </c>
      <c r="L1494" s="7" t="s">
        <v>1769</v>
      </c>
      <c r="M1494" s="13" t="s">
        <v>1769</v>
      </c>
      <c r="N1494" s="13" t="s">
        <v>1787</v>
      </c>
      <c r="O1494" s="15" t="s">
        <v>1989</v>
      </c>
      <c r="P1494" s="15" t="s">
        <v>1790</v>
      </c>
      <c r="Q1494" s="12">
        <f t="shared" ca="1" si="165"/>
        <v>2</v>
      </c>
      <c r="R1494" s="13" t="s">
        <v>1785</v>
      </c>
      <c r="S1494" s="13" t="s">
        <v>1795</v>
      </c>
      <c r="T1494" s="17">
        <v>22308</v>
      </c>
      <c r="U1494" s="17">
        <v>35822</v>
      </c>
      <c r="V1494" s="17">
        <v>41666</v>
      </c>
      <c r="W1494" s="17" t="s">
        <v>1798</v>
      </c>
      <c r="X1494" s="17" t="s">
        <v>1997</v>
      </c>
      <c r="Y1494" s="13">
        <f t="shared" ca="1" si="163"/>
        <v>49811</v>
      </c>
      <c r="Z1494" s="13">
        <f t="shared" ca="1" si="164"/>
        <v>6714</v>
      </c>
      <c r="AA1494" s="30" t="str">
        <f t="shared" si="160"/>
        <v>Retail</v>
      </c>
    </row>
    <row r="1495" spans="1:27" ht="14.4" x14ac:dyDescent="0.3">
      <c r="A1495" s="13">
        <v>6493</v>
      </c>
      <c r="B1495" s="13">
        <v>6493</v>
      </c>
      <c r="C1495" s="13" t="s">
        <v>91</v>
      </c>
      <c r="D1495" s="13" t="s">
        <v>2032</v>
      </c>
      <c r="E1495" s="13" t="str">
        <f t="shared" si="161"/>
        <v>Adara.Medina@bnna.com</v>
      </c>
      <c r="F1495" s="13" t="s">
        <v>1667</v>
      </c>
      <c r="G1495" s="13" t="s">
        <v>1837</v>
      </c>
      <c r="H1495" s="13" t="s">
        <v>1952</v>
      </c>
      <c r="I1495" s="13" t="s">
        <v>1948</v>
      </c>
      <c r="J1495" s="13" t="s">
        <v>1732</v>
      </c>
      <c r="K1495" s="20" t="s">
        <v>1773</v>
      </c>
      <c r="L1495" s="7" t="s">
        <v>1769</v>
      </c>
      <c r="M1495" s="20" t="s">
        <v>1769</v>
      </c>
      <c r="N1495" s="13" t="s">
        <v>1787</v>
      </c>
      <c r="O1495" s="15" t="s">
        <v>1989</v>
      </c>
      <c r="P1495" s="15" t="s">
        <v>1790</v>
      </c>
      <c r="Q1495" s="12">
        <f t="shared" ca="1" si="165"/>
        <v>3</v>
      </c>
      <c r="R1495" s="13" t="s">
        <v>1797</v>
      </c>
      <c r="S1495" s="13" t="s">
        <v>1795</v>
      </c>
      <c r="T1495" s="17">
        <v>24967</v>
      </c>
      <c r="U1495" s="17">
        <v>40672</v>
      </c>
      <c r="V1495" s="17">
        <v>41768</v>
      </c>
      <c r="W1495" s="17" t="s">
        <v>1798</v>
      </c>
      <c r="X1495" s="17" t="s">
        <v>1997</v>
      </c>
      <c r="Y1495" s="13">
        <f t="shared" ca="1" si="163"/>
        <v>52829</v>
      </c>
      <c r="Z1495" s="13">
        <f t="shared" ca="1" si="164"/>
        <v>4925</v>
      </c>
      <c r="AA1495" s="30" t="str">
        <f t="shared" si="160"/>
        <v>Retail</v>
      </c>
    </row>
    <row r="1496" spans="1:27" ht="14.4" x14ac:dyDescent="0.3">
      <c r="A1496" s="13">
        <v>6494</v>
      </c>
      <c r="B1496" s="13">
        <v>6494</v>
      </c>
      <c r="C1496" s="1" t="s">
        <v>1285</v>
      </c>
      <c r="D1496" s="13" t="s">
        <v>2032</v>
      </c>
      <c r="E1496" s="13" t="str">
        <f t="shared" si="161"/>
        <v>Hedley. Walton@bnna.com</v>
      </c>
      <c r="F1496" s="13" t="s">
        <v>1667</v>
      </c>
      <c r="G1496" s="13" t="s">
        <v>1837</v>
      </c>
      <c r="H1496" s="13" t="s">
        <v>1952</v>
      </c>
      <c r="I1496" s="13" t="s">
        <v>1948</v>
      </c>
      <c r="J1496" s="13" t="s">
        <v>1732</v>
      </c>
      <c r="K1496" s="13" t="s">
        <v>1773</v>
      </c>
      <c r="L1496" s="7" t="s">
        <v>1769</v>
      </c>
      <c r="M1496" s="13" t="s">
        <v>1769</v>
      </c>
      <c r="N1496" s="13" t="s">
        <v>1787</v>
      </c>
      <c r="O1496" s="15" t="s">
        <v>1989</v>
      </c>
      <c r="P1496" s="13" t="s">
        <v>1790</v>
      </c>
      <c r="Q1496" s="12">
        <f t="shared" ca="1" si="165"/>
        <v>2</v>
      </c>
      <c r="R1496" s="13" t="s">
        <v>1797</v>
      </c>
      <c r="S1496" s="13" t="s">
        <v>1792</v>
      </c>
      <c r="T1496" s="17">
        <v>28240</v>
      </c>
      <c r="U1496" s="17">
        <v>41754</v>
      </c>
      <c r="V1496" s="17">
        <v>41754</v>
      </c>
      <c r="W1496" s="17" t="s">
        <v>1798</v>
      </c>
      <c r="X1496" s="17" t="s">
        <v>1997</v>
      </c>
      <c r="Y1496" s="13">
        <f t="shared" ca="1" si="163"/>
        <v>43812</v>
      </c>
      <c r="Z1496" s="13">
        <f t="shared" ca="1" si="164"/>
        <v>7510</v>
      </c>
      <c r="AA1496" s="30" t="str">
        <f t="shared" si="160"/>
        <v>Retail</v>
      </c>
    </row>
    <row r="1497" spans="1:27" ht="14.4" x14ac:dyDescent="0.3">
      <c r="A1497" s="13">
        <v>6495</v>
      </c>
      <c r="B1497" s="13">
        <v>6495</v>
      </c>
      <c r="C1497" s="13" t="s">
        <v>84</v>
      </c>
      <c r="D1497" s="13" t="s">
        <v>2032</v>
      </c>
      <c r="E1497" s="13" t="str">
        <f t="shared" si="161"/>
        <v>Barbara. Schwarz@bnna.com</v>
      </c>
      <c r="F1497" s="13" t="s">
        <v>1668</v>
      </c>
      <c r="G1497" s="13" t="s">
        <v>1837</v>
      </c>
      <c r="H1497" s="13" t="s">
        <v>1952</v>
      </c>
      <c r="I1497" s="13" t="s">
        <v>1948</v>
      </c>
      <c r="J1497" s="13" t="s">
        <v>1732</v>
      </c>
      <c r="K1497" s="13" t="s">
        <v>1773</v>
      </c>
      <c r="L1497" s="7" t="s">
        <v>1769</v>
      </c>
      <c r="M1497" s="13" t="s">
        <v>1769</v>
      </c>
      <c r="N1497" s="13" t="s">
        <v>1787</v>
      </c>
      <c r="O1497" s="15" t="s">
        <v>1989</v>
      </c>
      <c r="P1497" s="15" t="s">
        <v>1790</v>
      </c>
      <c r="Q1497" s="12">
        <f t="shared" ca="1" si="165"/>
        <v>2</v>
      </c>
      <c r="R1497" s="13" t="s">
        <v>1785</v>
      </c>
      <c r="S1497" s="13" t="s">
        <v>1795</v>
      </c>
      <c r="T1497" s="17">
        <v>27063</v>
      </c>
      <c r="U1497" s="17">
        <v>39481</v>
      </c>
      <c r="V1497" s="17">
        <v>41673</v>
      </c>
      <c r="W1497" s="17" t="s">
        <v>1798</v>
      </c>
      <c r="X1497" s="17" t="s">
        <v>1994</v>
      </c>
      <c r="Y1497" s="13">
        <f t="shared" ca="1" si="163"/>
        <v>36121</v>
      </c>
      <c r="Z1497" s="13">
        <f t="shared" ca="1" si="164"/>
        <v>1738</v>
      </c>
      <c r="AA1497" s="30" t="str">
        <f t="shared" si="160"/>
        <v>Retail</v>
      </c>
    </row>
    <row r="1498" spans="1:27" ht="14.4" x14ac:dyDescent="0.3">
      <c r="A1498" s="13">
        <v>6496</v>
      </c>
      <c r="B1498" s="13">
        <v>6496</v>
      </c>
      <c r="C1498" s="1" t="s">
        <v>1652</v>
      </c>
      <c r="D1498" s="13" t="s">
        <v>2032</v>
      </c>
      <c r="E1498" s="13" t="str">
        <f t="shared" si="161"/>
        <v>Amity.owland@bnna.com</v>
      </c>
      <c r="F1498" s="13" t="s">
        <v>1668</v>
      </c>
      <c r="G1498" s="13" t="s">
        <v>1837</v>
      </c>
      <c r="H1498" s="13" t="s">
        <v>1952</v>
      </c>
      <c r="I1498" s="13" t="s">
        <v>1947</v>
      </c>
      <c r="J1498" s="13" t="s">
        <v>1732</v>
      </c>
      <c r="K1498" s="13" t="s">
        <v>1773</v>
      </c>
      <c r="M1498" s="13" t="s">
        <v>1772</v>
      </c>
      <c r="N1498" s="13" t="s">
        <v>1788</v>
      </c>
      <c r="O1498" s="15" t="s">
        <v>1798</v>
      </c>
      <c r="P1498" s="13" t="s">
        <v>1784</v>
      </c>
      <c r="Q1498" s="12">
        <f ca="1">RANDBETWEEN(4,7)</f>
        <v>7</v>
      </c>
      <c r="R1498" s="13" t="s">
        <v>1797</v>
      </c>
      <c r="S1498" s="13" t="s">
        <v>1796</v>
      </c>
      <c r="T1498" s="17">
        <v>24526</v>
      </c>
      <c r="U1498" s="17">
        <v>33292</v>
      </c>
      <c r="V1498" s="17">
        <v>41693</v>
      </c>
      <c r="W1498" s="17" t="s">
        <v>1798</v>
      </c>
      <c r="X1498" s="17" t="s">
        <v>1994</v>
      </c>
      <c r="Y1498" s="13">
        <f t="shared" ca="1" si="163"/>
        <v>52940</v>
      </c>
      <c r="Z1498" s="13">
        <f t="shared" ca="1" si="164"/>
        <v>6314</v>
      </c>
      <c r="AA1498" s="30" t="str">
        <f t="shared" si="160"/>
        <v>Retail</v>
      </c>
    </row>
    <row r="1499" spans="1:27" ht="14.4" x14ac:dyDescent="0.3">
      <c r="A1499" s="13">
        <v>6497</v>
      </c>
      <c r="B1499" s="13">
        <v>6497</v>
      </c>
      <c r="C1499" s="13" t="s">
        <v>129</v>
      </c>
      <c r="D1499" s="13" t="s">
        <v>2032</v>
      </c>
      <c r="E1499" s="13" t="str">
        <f t="shared" si="161"/>
        <v>Alan.Wally@bnna.com</v>
      </c>
      <c r="F1499" s="13" t="s">
        <v>1667</v>
      </c>
      <c r="G1499" s="13" t="s">
        <v>1837</v>
      </c>
      <c r="H1499" s="13" t="s">
        <v>1952</v>
      </c>
      <c r="I1499" s="13" t="s">
        <v>1948</v>
      </c>
      <c r="J1499" s="13" t="s">
        <v>1732</v>
      </c>
      <c r="K1499" s="13" t="s">
        <v>1773</v>
      </c>
      <c r="M1499" s="13" t="s">
        <v>1772</v>
      </c>
      <c r="N1499" s="13" t="s">
        <v>1787</v>
      </c>
      <c r="O1499" s="15" t="s">
        <v>1989</v>
      </c>
      <c r="P1499" s="15" t="s">
        <v>1790</v>
      </c>
      <c r="Q1499" s="12">
        <f t="shared" ref="Q1499:Q1505" ca="1" si="166">RANDBETWEEN(1,3)</f>
        <v>1</v>
      </c>
      <c r="R1499" s="13" t="s">
        <v>1797</v>
      </c>
      <c r="S1499" s="13" t="s">
        <v>1795</v>
      </c>
      <c r="T1499" s="17">
        <v>23193</v>
      </c>
      <c r="U1499" s="17">
        <v>39264</v>
      </c>
      <c r="V1499" s="17">
        <v>41821</v>
      </c>
      <c r="W1499" s="17" t="s">
        <v>1798</v>
      </c>
      <c r="X1499" s="17" t="s">
        <v>1994</v>
      </c>
      <c r="Y1499" s="13">
        <f t="shared" ca="1" si="163"/>
        <v>30952</v>
      </c>
      <c r="Z1499" s="13">
        <f t="shared" ca="1" si="164"/>
        <v>8588</v>
      </c>
      <c r="AA1499" s="30" t="str">
        <f t="shared" si="160"/>
        <v>Retail</v>
      </c>
    </row>
    <row r="1500" spans="1:27" ht="14.4" x14ac:dyDescent="0.3">
      <c r="A1500" s="13">
        <v>6498</v>
      </c>
      <c r="B1500" s="13">
        <v>6498</v>
      </c>
      <c r="C1500" s="13" t="s">
        <v>28</v>
      </c>
      <c r="D1500" s="13" t="s">
        <v>2032</v>
      </c>
      <c r="E1500" s="13" t="str">
        <f t="shared" si="161"/>
        <v>Nicole.Meisner@bnna.com</v>
      </c>
      <c r="F1500" s="13" t="s">
        <v>1668</v>
      </c>
      <c r="G1500" s="13" t="s">
        <v>1837</v>
      </c>
      <c r="H1500" s="13" t="s">
        <v>1952</v>
      </c>
      <c r="I1500" s="13" t="s">
        <v>1948</v>
      </c>
      <c r="J1500" s="13" t="s">
        <v>1732</v>
      </c>
      <c r="K1500" s="20" t="s">
        <v>1773</v>
      </c>
      <c r="L1500" s="20"/>
      <c r="M1500" s="20" t="s">
        <v>1772</v>
      </c>
      <c r="N1500" s="13" t="s">
        <v>1787</v>
      </c>
      <c r="O1500" s="15" t="s">
        <v>1989</v>
      </c>
      <c r="P1500" s="15" t="s">
        <v>1790</v>
      </c>
      <c r="Q1500" s="12">
        <f t="shared" ca="1" si="166"/>
        <v>1</v>
      </c>
      <c r="R1500" s="13" t="s">
        <v>1797</v>
      </c>
      <c r="S1500" s="13" t="s">
        <v>1795</v>
      </c>
      <c r="T1500" s="17">
        <v>19001</v>
      </c>
      <c r="U1500" s="17">
        <v>33611</v>
      </c>
      <c r="V1500" s="17">
        <v>41647</v>
      </c>
      <c r="W1500" s="17" t="s">
        <v>1798</v>
      </c>
      <c r="X1500" s="17" t="s">
        <v>1991</v>
      </c>
      <c r="Y1500" s="13">
        <f t="shared" ca="1" si="163"/>
        <v>30514</v>
      </c>
      <c r="Z1500" s="13">
        <f t="shared" ca="1" si="164"/>
        <v>5062</v>
      </c>
      <c r="AA1500" s="30" t="str">
        <f t="shared" si="160"/>
        <v>Retail</v>
      </c>
    </row>
    <row r="1501" spans="1:27" ht="14.4" x14ac:dyDescent="0.3">
      <c r="A1501" s="13">
        <v>6499</v>
      </c>
      <c r="B1501" s="13">
        <v>6499</v>
      </c>
      <c r="C1501" s="1" t="s">
        <v>1483</v>
      </c>
      <c r="D1501" s="13" t="s">
        <v>2032</v>
      </c>
      <c r="E1501" s="13" t="str">
        <f t="shared" si="161"/>
        <v>Kermit.ackwell@bnna.com</v>
      </c>
      <c r="F1501" s="13" t="s">
        <v>1667</v>
      </c>
      <c r="G1501" s="13" t="s">
        <v>1837</v>
      </c>
      <c r="H1501" s="13" t="s">
        <v>1952</v>
      </c>
      <c r="I1501" s="13" t="s">
        <v>1948</v>
      </c>
      <c r="J1501" s="13" t="s">
        <v>1732</v>
      </c>
      <c r="K1501" s="13" t="s">
        <v>1773</v>
      </c>
      <c r="M1501" s="13" t="s">
        <v>1772</v>
      </c>
      <c r="N1501" s="13" t="s">
        <v>1787</v>
      </c>
      <c r="O1501" s="15" t="s">
        <v>1989</v>
      </c>
      <c r="P1501" s="15" t="s">
        <v>1790</v>
      </c>
      <c r="Q1501" s="12">
        <f t="shared" ca="1" si="166"/>
        <v>2</v>
      </c>
      <c r="R1501" s="13" t="s">
        <v>1797</v>
      </c>
      <c r="S1501" s="13" t="s">
        <v>1795</v>
      </c>
      <c r="T1501" s="17">
        <v>24846</v>
      </c>
      <c r="U1501" s="17">
        <v>40917</v>
      </c>
      <c r="V1501" s="17">
        <v>41648</v>
      </c>
      <c r="W1501" s="17" t="s">
        <v>1798</v>
      </c>
      <c r="X1501" s="17" t="s">
        <v>1996</v>
      </c>
      <c r="Y1501" s="13">
        <f t="shared" ca="1" si="163"/>
        <v>46646</v>
      </c>
      <c r="Z1501" s="13">
        <f t="shared" ca="1" si="164"/>
        <v>1558</v>
      </c>
      <c r="AA1501" s="30" t="str">
        <f t="shared" si="160"/>
        <v>Retail</v>
      </c>
    </row>
    <row r="1502" spans="1:27" ht="14.4" x14ac:dyDescent="0.3">
      <c r="A1502" s="13">
        <v>6500</v>
      </c>
      <c r="B1502" s="13">
        <v>6500</v>
      </c>
      <c r="C1502" s="13" t="s">
        <v>537</v>
      </c>
      <c r="D1502" s="13" t="s">
        <v>2032</v>
      </c>
      <c r="E1502" s="13" t="str">
        <f t="shared" si="161"/>
        <v>Karly.illers@bnna.com</v>
      </c>
      <c r="F1502" s="13" t="s">
        <v>1667</v>
      </c>
      <c r="G1502" s="13" t="s">
        <v>1837</v>
      </c>
      <c r="H1502" s="13" t="s">
        <v>1952</v>
      </c>
      <c r="I1502" s="13" t="s">
        <v>1948</v>
      </c>
      <c r="J1502" s="13" t="s">
        <v>1732</v>
      </c>
      <c r="K1502" s="13" t="s">
        <v>1773</v>
      </c>
      <c r="L1502" s="22"/>
      <c r="M1502" s="13" t="s">
        <v>1772</v>
      </c>
      <c r="N1502" s="13" t="s">
        <v>1787</v>
      </c>
      <c r="O1502" s="15" t="s">
        <v>1989</v>
      </c>
      <c r="P1502" s="15" t="s">
        <v>1790</v>
      </c>
      <c r="Q1502" s="12">
        <f t="shared" ca="1" si="166"/>
        <v>2</v>
      </c>
      <c r="R1502" s="13" t="s">
        <v>1799</v>
      </c>
      <c r="S1502" s="13" t="s">
        <v>1794</v>
      </c>
      <c r="T1502" s="17">
        <v>24125</v>
      </c>
      <c r="U1502" s="17">
        <v>40561</v>
      </c>
      <c r="V1502" s="17">
        <v>41657</v>
      </c>
      <c r="W1502" s="17" t="s">
        <v>1798</v>
      </c>
      <c r="X1502" s="17" t="s">
        <v>1997</v>
      </c>
      <c r="Y1502" s="13">
        <f t="shared" ca="1" si="163"/>
        <v>30369</v>
      </c>
      <c r="Z1502" s="13">
        <f t="shared" ca="1" si="164"/>
        <v>3294</v>
      </c>
      <c r="AA1502" s="30" t="str">
        <f t="shared" si="160"/>
        <v>Retail</v>
      </c>
    </row>
    <row r="1503" spans="1:27" ht="14.4" x14ac:dyDescent="0.3">
      <c r="A1503" s="13">
        <v>6501</v>
      </c>
      <c r="B1503" s="13">
        <v>6501</v>
      </c>
      <c r="C1503" s="13" t="s">
        <v>344</v>
      </c>
      <c r="D1503" s="13" t="s">
        <v>2032</v>
      </c>
      <c r="E1503" s="13" t="str">
        <f t="shared" si="161"/>
        <v>Dagmar.muelsen@bnna.com</v>
      </c>
      <c r="F1503" s="13" t="s">
        <v>1668</v>
      </c>
      <c r="G1503" s="13" t="s">
        <v>1837</v>
      </c>
      <c r="H1503" s="13" t="s">
        <v>1952</v>
      </c>
      <c r="I1503" s="13" t="s">
        <v>1948</v>
      </c>
      <c r="J1503" s="13" t="s">
        <v>1732</v>
      </c>
      <c r="K1503" s="13" t="s">
        <v>1773</v>
      </c>
      <c r="L1503" s="22"/>
      <c r="M1503" s="13" t="s">
        <v>1861</v>
      </c>
      <c r="N1503" s="13" t="s">
        <v>1787</v>
      </c>
      <c r="O1503" s="15" t="s">
        <v>1989</v>
      </c>
      <c r="P1503" s="13" t="s">
        <v>1790</v>
      </c>
      <c r="Q1503" s="12">
        <f t="shared" ca="1" si="166"/>
        <v>2</v>
      </c>
      <c r="R1503" s="13" t="s">
        <v>1797</v>
      </c>
      <c r="S1503" s="13" t="s">
        <v>1795</v>
      </c>
      <c r="T1503" s="17">
        <v>24658</v>
      </c>
      <c r="U1503" s="17">
        <v>41825</v>
      </c>
      <c r="V1503" s="17">
        <v>41825</v>
      </c>
      <c r="W1503" s="17" t="s">
        <v>1989</v>
      </c>
      <c r="X1503" s="17" t="s">
        <v>1997</v>
      </c>
      <c r="Y1503" s="13">
        <f t="shared" ca="1" si="163"/>
        <v>31252</v>
      </c>
      <c r="Z1503" s="13">
        <f t="shared" ca="1" si="164"/>
        <v>2823</v>
      </c>
      <c r="AA1503" s="30" t="str">
        <f t="shared" si="160"/>
        <v>Retail</v>
      </c>
    </row>
    <row r="1504" spans="1:27" ht="14.4" x14ac:dyDescent="0.3">
      <c r="A1504" s="13">
        <v>6502</v>
      </c>
      <c r="B1504" s="13">
        <v>6502</v>
      </c>
      <c r="C1504" s="1" t="s">
        <v>843</v>
      </c>
      <c r="D1504" s="13" t="s">
        <v>2032</v>
      </c>
      <c r="E1504" s="13" t="str">
        <f t="shared" si="161"/>
        <v>Lucas.gherty@bnna.com</v>
      </c>
      <c r="F1504" s="13" t="s">
        <v>1667</v>
      </c>
      <c r="G1504" s="13" t="s">
        <v>1837</v>
      </c>
      <c r="H1504" s="13" t="s">
        <v>1952</v>
      </c>
      <c r="I1504" s="13" t="s">
        <v>1948</v>
      </c>
      <c r="J1504" s="13" t="s">
        <v>1732</v>
      </c>
      <c r="K1504" s="13" t="s">
        <v>1773</v>
      </c>
      <c r="L1504" s="22"/>
      <c r="M1504" s="13" t="s">
        <v>1861</v>
      </c>
      <c r="N1504" s="13" t="s">
        <v>1787</v>
      </c>
      <c r="O1504" s="15" t="s">
        <v>1989</v>
      </c>
      <c r="P1504" s="15" t="s">
        <v>1790</v>
      </c>
      <c r="Q1504" s="12">
        <f t="shared" ca="1" si="166"/>
        <v>3</v>
      </c>
      <c r="R1504" s="13" t="s">
        <v>1785</v>
      </c>
      <c r="S1504" s="13" t="s">
        <v>1795</v>
      </c>
      <c r="T1504" s="17">
        <v>26999</v>
      </c>
      <c r="U1504" s="17">
        <v>37226</v>
      </c>
      <c r="V1504" s="17">
        <v>41974</v>
      </c>
      <c r="W1504" s="17" t="s">
        <v>1798</v>
      </c>
      <c r="X1504" s="17" t="s">
        <v>1997</v>
      </c>
      <c r="Y1504" s="13">
        <f t="shared" ca="1" si="163"/>
        <v>46962</v>
      </c>
      <c r="Z1504" s="13">
        <f t="shared" ca="1" si="164"/>
        <v>969</v>
      </c>
      <c r="AA1504" s="30" t="str">
        <f t="shared" si="160"/>
        <v>Retail</v>
      </c>
    </row>
    <row r="1505" spans="1:27" ht="14.4" x14ac:dyDescent="0.3">
      <c r="A1505" s="13">
        <v>6503</v>
      </c>
      <c r="B1505" s="13">
        <v>6503</v>
      </c>
      <c r="C1505" s="1" t="s">
        <v>1547</v>
      </c>
      <c r="D1505" s="13" t="s">
        <v>2032</v>
      </c>
      <c r="E1505" s="13" t="str">
        <f t="shared" si="161"/>
        <v>Colton.Sherman@bnna.com</v>
      </c>
      <c r="F1505" s="13" t="s">
        <v>1667</v>
      </c>
      <c r="G1505" s="13" t="s">
        <v>1837</v>
      </c>
      <c r="H1505" s="13" t="s">
        <v>1952</v>
      </c>
      <c r="I1505" s="13" t="s">
        <v>1948</v>
      </c>
      <c r="J1505" s="13" t="s">
        <v>1732</v>
      </c>
      <c r="K1505" s="13" t="s">
        <v>1773</v>
      </c>
      <c r="L1505" s="22"/>
      <c r="M1505" s="13" t="s">
        <v>1861</v>
      </c>
      <c r="N1505" s="13" t="s">
        <v>1787</v>
      </c>
      <c r="O1505" s="15" t="s">
        <v>1989</v>
      </c>
      <c r="P1505" s="13" t="s">
        <v>1790</v>
      </c>
      <c r="Q1505" s="12">
        <f t="shared" ca="1" si="166"/>
        <v>2</v>
      </c>
      <c r="R1505" s="13" t="s">
        <v>1797</v>
      </c>
      <c r="S1505" s="13" t="s">
        <v>1791</v>
      </c>
      <c r="T1505" s="17">
        <v>25318</v>
      </c>
      <c r="U1505" s="17">
        <v>41754</v>
      </c>
      <c r="V1505" s="17">
        <v>41754</v>
      </c>
      <c r="W1505" s="17" t="s">
        <v>1798</v>
      </c>
      <c r="X1505" s="17" t="s">
        <v>1994</v>
      </c>
      <c r="Y1505" s="13">
        <f t="shared" ca="1" si="163"/>
        <v>30779</v>
      </c>
      <c r="Z1505" s="13">
        <f t="shared" ca="1" si="164"/>
        <v>333</v>
      </c>
      <c r="AA1505" s="30" t="str">
        <f t="shared" si="160"/>
        <v>Retail</v>
      </c>
    </row>
    <row r="1506" spans="1:27" ht="14.4" x14ac:dyDescent="0.3">
      <c r="A1506" s="13">
        <v>6504</v>
      </c>
      <c r="B1506" s="13">
        <v>6504</v>
      </c>
      <c r="C1506" s="13" t="s">
        <v>524</v>
      </c>
      <c r="D1506" s="13" t="s">
        <v>2032</v>
      </c>
      <c r="E1506" s="13" t="str">
        <f t="shared" si="161"/>
        <v>Julia.Schulz@bnna.com</v>
      </c>
      <c r="F1506" s="13" t="s">
        <v>1668</v>
      </c>
      <c r="G1506" s="13" t="s">
        <v>1837</v>
      </c>
      <c r="H1506" s="13" t="s">
        <v>1952</v>
      </c>
      <c r="I1506" s="13" t="s">
        <v>1947</v>
      </c>
      <c r="J1506" s="13" t="s">
        <v>1732</v>
      </c>
      <c r="K1506" s="20" t="s">
        <v>1773</v>
      </c>
      <c r="L1506" s="22"/>
      <c r="M1506" s="20" t="s">
        <v>1861</v>
      </c>
      <c r="N1506" s="13" t="s">
        <v>1788</v>
      </c>
      <c r="O1506" s="15" t="s">
        <v>1798</v>
      </c>
      <c r="P1506" s="13" t="s">
        <v>1784</v>
      </c>
      <c r="Q1506" s="12">
        <f ca="1">RANDBETWEEN(4,7)</f>
        <v>7</v>
      </c>
      <c r="R1506" s="13" t="s">
        <v>1797</v>
      </c>
      <c r="S1506" s="13" t="s">
        <v>1791</v>
      </c>
      <c r="T1506" s="17">
        <v>21525</v>
      </c>
      <c r="U1506" s="17">
        <v>32117</v>
      </c>
      <c r="V1506" s="17">
        <v>41979</v>
      </c>
      <c r="W1506" s="17" t="s">
        <v>1798</v>
      </c>
      <c r="X1506" s="17" t="s">
        <v>1994</v>
      </c>
      <c r="Y1506" s="13">
        <f t="shared" ca="1" si="163"/>
        <v>56029</v>
      </c>
      <c r="Z1506" s="13">
        <f t="shared" ca="1" si="164"/>
        <v>6986</v>
      </c>
      <c r="AA1506" s="30" t="str">
        <f t="shared" si="160"/>
        <v>Retail</v>
      </c>
    </row>
    <row r="1507" spans="1:27" ht="14.4" x14ac:dyDescent="0.3">
      <c r="A1507" s="13">
        <v>6505</v>
      </c>
      <c r="B1507" s="13">
        <v>6505</v>
      </c>
      <c r="C1507" s="13" t="s">
        <v>1228</v>
      </c>
      <c r="D1507" s="13" t="s">
        <v>2032</v>
      </c>
      <c r="E1507" s="13" t="str">
        <f t="shared" si="161"/>
        <v>Demetria.ia Greene@bnna.com</v>
      </c>
      <c r="F1507" s="13" t="s">
        <v>1668</v>
      </c>
      <c r="G1507" s="13" t="s">
        <v>1837</v>
      </c>
      <c r="H1507" s="13" t="s">
        <v>1952</v>
      </c>
      <c r="I1507" s="13" t="s">
        <v>1948</v>
      </c>
      <c r="J1507" s="13" t="s">
        <v>1732</v>
      </c>
      <c r="K1507" s="13" t="s">
        <v>1773</v>
      </c>
      <c r="L1507" s="22"/>
      <c r="M1507" s="13" t="s">
        <v>1861</v>
      </c>
      <c r="N1507" s="13" t="s">
        <v>1787</v>
      </c>
      <c r="O1507" s="15" t="s">
        <v>1989</v>
      </c>
      <c r="P1507" s="13" t="s">
        <v>1784</v>
      </c>
      <c r="Q1507" s="12">
        <f t="shared" ref="Q1507:Q1513" ca="1" si="167">RANDBETWEEN(1,3)</f>
        <v>1</v>
      </c>
      <c r="R1507" s="13" t="s">
        <v>1785</v>
      </c>
      <c r="S1507" s="13" t="s">
        <v>1794</v>
      </c>
      <c r="T1507" s="17">
        <v>23196</v>
      </c>
      <c r="U1507" s="17">
        <v>30867</v>
      </c>
      <c r="V1507" s="17">
        <v>41824</v>
      </c>
      <c r="W1507" s="17" t="s">
        <v>1798</v>
      </c>
      <c r="X1507" s="17" t="s">
        <v>1991</v>
      </c>
      <c r="Y1507" s="13">
        <f t="shared" ca="1" si="163"/>
        <v>32764</v>
      </c>
      <c r="Z1507" s="13">
        <f t="shared" ca="1" si="164"/>
        <v>6709</v>
      </c>
      <c r="AA1507" s="30" t="str">
        <f t="shared" si="160"/>
        <v>Retail</v>
      </c>
    </row>
    <row r="1508" spans="1:27" ht="14.4" x14ac:dyDescent="0.3">
      <c r="A1508" s="13">
        <v>6506</v>
      </c>
      <c r="B1508" s="13">
        <v>6506</v>
      </c>
      <c r="C1508" s="1" t="s">
        <v>1636</v>
      </c>
      <c r="D1508" s="13" t="s">
        <v>2032</v>
      </c>
      <c r="E1508" s="13" t="str">
        <f t="shared" si="161"/>
        <v>Melissa.a Burris@bnna.com</v>
      </c>
      <c r="F1508" s="13" t="s">
        <v>1668</v>
      </c>
      <c r="G1508" s="13" t="s">
        <v>1837</v>
      </c>
      <c r="H1508" s="13" t="s">
        <v>1952</v>
      </c>
      <c r="I1508" s="13" t="s">
        <v>1948</v>
      </c>
      <c r="J1508" s="13" t="s">
        <v>1732</v>
      </c>
      <c r="K1508" s="13" t="s">
        <v>1773</v>
      </c>
      <c r="L1508" s="22"/>
      <c r="M1508" s="13" t="s">
        <v>1861</v>
      </c>
      <c r="N1508" s="13" t="s">
        <v>1787</v>
      </c>
      <c r="O1508" s="15" t="s">
        <v>1989</v>
      </c>
      <c r="P1508" s="13" t="s">
        <v>1790</v>
      </c>
      <c r="Q1508" s="12">
        <f t="shared" ca="1" si="167"/>
        <v>1</v>
      </c>
      <c r="R1508" s="13" t="s">
        <v>1797</v>
      </c>
      <c r="S1508" s="13" t="s">
        <v>1793</v>
      </c>
      <c r="T1508" s="17">
        <v>27592</v>
      </c>
      <c r="U1508" s="17">
        <v>36358</v>
      </c>
      <c r="V1508" s="17">
        <v>41837</v>
      </c>
      <c r="W1508" s="17" t="s">
        <v>1798</v>
      </c>
      <c r="X1508" s="17" t="s">
        <v>1991</v>
      </c>
      <c r="Y1508" s="13">
        <f t="shared" ca="1" si="163"/>
        <v>52576</v>
      </c>
      <c r="Z1508" s="13">
        <f t="shared" ca="1" si="164"/>
        <v>7068</v>
      </c>
      <c r="AA1508" s="30" t="str">
        <f t="shared" si="160"/>
        <v>Retail</v>
      </c>
    </row>
    <row r="1509" spans="1:27" ht="14.4" x14ac:dyDescent="0.3">
      <c r="A1509" s="13">
        <v>6507</v>
      </c>
      <c r="B1509" s="13">
        <v>6507</v>
      </c>
      <c r="C1509" s="1" t="s">
        <v>853</v>
      </c>
      <c r="D1509" s="13" t="s">
        <v>2032</v>
      </c>
      <c r="E1509" s="13" t="str">
        <f t="shared" si="161"/>
        <v>Hunter.r Jones@bnna.com</v>
      </c>
      <c r="F1509" s="13" t="s">
        <v>1667</v>
      </c>
      <c r="G1509" s="13" t="s">
        <v>1837</v>
      </c>
      <c r="H1509" s="13" t="s">
        <v>1952</v>
      </c>
      <c r="I1509" s="13" t="s">
        <v>1948</v>
      </c>
      <c r="J1509" s="13" t="s">
        <v>1732</v>
      </c>
      <c r="K1509" s="13" t="s">
        <v>1773</v>
      </c>
      <c r="L1509" s="22"/>
      <c r="M1509" s="13" t="s">
        <v>1861</v>
      </c>
      <c r="N1509" s="13" t="s">
        <v>1787</v>
      </c>
      <c r="O1509" s="15" t="s">
        <v>1989</v>
      </c>
      <c r="P1509" s="15" t="s">
        <v>1790</v>
      </c>
      <c r="Q1509" s="12">
        <f t="shared" ca="1" si="167"/>
        <v>3</v>
      </c>
      <c r="R1509" s="13" t="s">
        <v>1797</v>
      </c>
      <c r="S1509" s="13" t="s">
        <v>1795</v>
      </c>
      <c r="T1509" s="17">
        <v>24070</v>
      </c>
      <c r="U1509" s="17">
        <v>33932</v>
      </c>
      <c r="V1509" s="17">
        <v>41967</v>
      </c>
      <c r="W1509" s="17" t="s">
        <v>1798</v>
      </c>
      <c r="X1509" s="17" t="s">
        <v>1991</v>
      </c>
      <c r="Y1509" s="13">
        <f t="shared" ca="1" si="163"/>
        <v>39094</v>
      </c>
      <c r="Z1509" s="13">
        <f t="shared" ca="1" si="164"/>
        <v>8261</v>
      </c>
      <c r="AA1509" s="30" t="str">
        <f t="shared" si="160"/>
        <v>Retail</v>
      </c>
    </row>
    <row r="1510" spans="1:27" ht="14.4" x14ac:dyDescent="0.3">
      <c r="A1510" s="13">
        <v>6508</v>
      </c>
      <c r="B1510" s="13">
        <v>6508</v>
      </c>
      <c r="C1510" s="1" t="s">
        <v>1436</v>
      </c>
      <c r="D1510" s="13" t="s">
        <v>2032</v>
      </c>
      <c r="E1510" s="13" t="str">
        <f t="shared" si="161"/>
        <v>Zia.oone@bnna.com</v>
      </c>
      <c r="F1510" s="13" t="s">
        <v>1668</v>
      </c>
      <c r="G1510" s="20" t="s">
        <v>1837</v>
      </c>
      <c r="H1510" s="13" t="s">
        <v>1952</v>
      </c>
      <c r="I1510" s="20" t="s">
        <v>1948</v>
      </c>
      <c r="J1510" s="13" t="s">
        <v>1732</v>
      </c>
      <c r="K1510" s="13" t="s">
        <v>1862</v>
      </c>
      <c r="L1510" s="22"/>
      <c r="M1510" s="13" t="s">
        <v>1863</v>
      </c>
      <c r="N1510" s="13" t="s">
        <v>1787</v>
      </c>
      <c r="O1510" s="15" t="s">
        <v>1989</v>
      </c>
      <c r="P1510" s="15" t="s">
        <v>1790</v>
      </c>
      <c r="Q1510" s="12">
        <f t="shared" ca="1" si="167"/>
        <v>2</v>
      </c>
      <c r="R1510" s="13" t="s">
        <v>1797</v>
      </c>
      <c r="S1510" s="13" t="s">
        <v>1796</v>
      </c>
      <c r="T1510" s="17">
        <v>31467</v>
      </c>
      <c r="U1510" s="17">
        <v>39502</v>
      </c>
      <c r="V1510" s="17">
        <v>41694</v>
      </c>
      <c r="W1510" s="17" t="s">
        <v>1798</v>
      </c>
      <c r="X1510" s="17" t="s">
        <v>1994</v>
      </c>
      <c r="Y1510" s="13">
        <f t="shared" ca="1" si="163"/>
        <v>44101</v>
      </c>
      <c r="Z1510" s="13">
        <f t="shared" ca="1" si="164"/>
        <v>2721</v>
      </c>
      <c r="AA1510" s="30" t="str">
        <f t="shared" si="160"/>
        <v>Retail</v>
      </c>
    </row>
    <row r="1511" spans="1:27" ht="14.4" x14ac:dyDescent="0.3">
      <c r="A1511" s="13">
        <v>6509</v>
      </c>
      <c r="B1511" s="13">
        <v>6509</v>
      </c>
      <c r="C1511" s="1" t="s">
        <v>1487</v>
      </c>
      <c r="D1511" s="13" t="s">
        <v>2032</v>
      </c>
      <c r="E1511" s="13" t="str">
        <f t="shared" si="161"/>
        <v>Hamish.Higgins@bnna.com</v>
      </c>
      <c r="F1511" s="13" t="s">
        <v>1667</v>
      </c>
      <c r="G1511" s="20" t="s">
        <v>1837</v>
      </c>
      <c r="H1511" s="20" t="s">
        <v>1952</v>
      </c>
      <c r="I1511" s="13" t="s">
        <v>1948</v>
      </c>
      <c r="J1511" s="13" t="s">
        <v>1732</v>
      </c>
      <c r="K1511" s="22" t="s">
        <v>1862</v>
      </c>
      <c r="L1511" s="22"/>
      <c r="M1511" s="22" t="s">
        <v>1863</v>
      </c>
      <c r="N1511" s="13" t="s">
        <v>1787</v>
      </c>
      <c r="O1511" s="15" t="s">
        <v>1989</v>
      </c>
      <c r="P1511" s="13" t="s">
        <v>1784</v>
      </c>
      <c r="Q1511" s="12">
        <f t="shared" ca="1" si="167"/>
        <v>2</v>
      </c>
      <c r="R1511" s="13" t="s">
        <v>1797</v>
      </c>
      <c r="S1511" s="13" t="s">
        <v>1795</v>
      </c>
      <c r="T1511" s="17">
        <v>23026</v>
      </c>
      <c r="U1511" s="17">
        <v>35445</v>
      </c>
      <c r="V1511" s="17">
        <v>41654</v>
      </c>
      <c r="W1511" s="17" t="s">
        <v>1798</v>
      </c>
      <c r="X1511" s="17" t="s">
        <v>1994</v>
      </c>
      <c r="Y1511" s="13">
        <f t="shared" ca="1" si="163"/>
        <v>30864</v>
      </c>
      <c r="Z1511" s="13">
        <f t="shared" ca="1" si="164"/>
        <v>8893</v>
      </c>
      <c r="AA1511" s="30" t="str">
        <f t="shared" si="160"/>
        <v>Retail</v>
      </c>
    </row>
    <row r="1512" spans="1:27" ht="14.4" x14ac:dyDescent="0.3">
      <c r="A1512" s="13">
        <v>6510</v>
      </c>
      <c r="B1512" s="13">
        <v>6510</v>
      </c>
      <c r="C1512" s="13" t="s">
        <v>1213</v>
      </c>
      <c r="D1512" s="13" t="s">
        <v>2032</v>
      </c>
      <c r="E1512" s="13" t="str">
        <f t="shared" si="161"/>
        <v>Kirestin.stin Howe@bnna.com</v>
      </c>
      <c r="F1512" s="13" t="s">
        <v>1668</v>
      </c>
      <c r="G1512" s="13" t="s">
        <v>1837</v>
      </c>
      <c r="H1512" s="13" t="s">
        <v>1952</v>
      </c>
      <c r="I1512" s="13" t="s">
        <v>1948</v>
      </c>
      <c r="J1512" s="13" t="s">
        <v>1732</v>
      </c>
      <c r="K1512" s="22" t="s">
        <v>1862</v>
      </c>
      <c r="L1512" s="22"/>
      <c r="M1512" s="22" t="s">
        <v>1863</v>
      </c>
      <c r="N1512" s="13" t="s">
        <v>1787</v>
      </c>
      <c r="O1512" s="15" t="s">
        <v>1989</v>
      </c>
      <c r="P1512" s="15" t="s">
        <v>1790</v>
      </c>
      <c r="Q1512" s="12">
        <f t="shared" ca="1" si="167"/>
        <v>1</v>
      </c>
      <c r="R1512" s="13" t="s">
        <v>1799</v>
      </c>
      <c r="S1512" s="13" t="s">
        <v>1795</v>
      </c>
      <c r="T1512" s="17">
        <v>23030</v>
      </c>
      <c r="U1512" s="17">
        <v>31796</v>
      </c>
      <c r="V1512" s="17">
        <v>41658</v>
      </c>
      <c r="W1512" s="17" t="s">
        <v>1798</v>
      </c>
      <c r="X1512" s="17" t="s">
        <v>1991</v>
      </c>
      <c r="Y1512" s="13">
        <f t="shared" ca="1" si="163"/>
        <v>57742</v>
      </c>
      <c r="Z1512" s="13">
        <f t="shared" ca="1" si="164"/>
        <v>8417</v>
      </c>
      <c r="AA1512" s="30" t="str">
        <f t="shared" si="160"/>
        <v>Retail</v>
      </c>
    </row>
    <row r="1513" spans="1:27" ht="14.4" x14ac:dyDescent="0.3">
      <c r="A1513" s="13">
        <v>6511</v>
      </c>
      <c r="B1513" s="13">
        <v>6511</v>
      </c>
      <c r="C1513" s="13" t="s">
        <v>376</v>
      </c>
      <c r="D1513" s="13" t="s">
        <v>2032</v>
      </c>
      <c r="E1513" s="13" t="str">
        <f t="shared" si="161"/>
        <v>Dominic.c Wright@bnna.com</v>
      </c>
      <c r="F1513" s="13" t="s">
        <v>1667</v>
      </c>
      <c r="G1513" s="13" t="s">
        <v>1837</v>
      </c>
      <c r="H1513" s="13" t="s">
        <v>1952</v>
      </c>
      <c r="I1513" s="13" t="s">
        <v>1948</v>
      </c>
      <c r="J1513" s="13" t="s">
        <v>1732</v>
      </c>
      <c r="K1513" s="22" t="s">
        <v>1862</v>
      </c>
      <c r="L1513" s="22"/>
      <c r="M1513" s="22" t="s">
        <v>1863</v>
      </c>
      <c r="N1513" s="13" t="s">
        <v>1787</v>
      </c>
      <c r="O1513" s="15" t="s">
        <v>1989</v>
      </c>
      <c r="P1513" s="13" t="s">
        <v>1784</v>
      </c>
      <c r="Q1513" s="12">
        <f t="shared" ca="1" si="167"/>
        <v>1</v>
      </c>
      <c r="R1513" s="13" t="s">
        <v>1797</v>
      </c>
      <c r="S1513" s="13" t="s">
        <v>1794</v>
      </c>
      <c r="T1513" s="17">
        <v>28188</v>
      </c>
      <c r="U1513" s="17">
        <v>41702</v>
      </c>
      <c r="V1513" s="17">
        <v>41702</v>
      </c>
      <c r="W1513" s="17" t="s">
        <v>1798</v>
      </c>
      <c r="X1513" s="17" t="s">
        <v>1996</v>
      </c>
      <c r="Y1513" s="13">
        <f t="shared" ca="1" si="163"/>
        <v>52082</v>
      </c>
      <c r="Z1513" s="13">
        <f t="shared" ca="1" si="164"/>
        <v>610</v>
      </c>
      <c r="AA1513" s="30" t="str">
        <f t="shared" si="160"/>
        <v>Retail</v>
      </c>
    </row>
    <row r="1514" spans="1:27" ht="14.4" x14ac:dyDescent="0.3">
      <c r="A1514" s="13">
        <v>6512</v>
      </c>
      <c r="B1514" s="13">
        <v>6512</v>
      </c>
      <c r="C1514" s="1" t="s">
        <v>1470</v>
      </c>
      <c r="D1514" s="13" t="s">
        <v>2032</v>
      </c>
      <c r="E1514" s="13" t="str">
        <f t="shared" si="161"/>
        <v>Dillon. Powers@bnna.com</v>
      </c>
      <c r="F1514" s="13" t="s">
        <v>1667</v>
      </c>
      <c r="G1514" s="13" t="s">
        <v>1837</v>
      </c>
      <c r="H1514" s="13" t="s">
        <v>1952</v>
      </c>
      <c r="I1514" s="13" t="s">
        <v>1947</v>
      </c>
      <c r="J1514" s="13" t="s">
        <v>1732</v>
      </c>
      <c r="K1514" s="22" t="s">
        <v>1862</v>
      </c>
      <c r="L1514" s="22"/>
      <c r="M1514" s="22" t="s">
        <v>1863</v>
      </c>
      <c r="N1514" s="13" t="s">
        <v>1788</v>
      </c>
      <c r="O1514" s="15" t="s">
        <v>1798</v>
      </c>
      <c r="P1514" s="15" t="s">
        <v>1784</v>
      </c>
      <c r="Q1514" s="12">
        <v>6</v>
      </c>
      <c r="R1514" s="13" t="s">
        <v>1785</v>
      </c>
      <c r="S1514" s="13" t="s">
        <v>1795</v>
      </c>
      <c r="T1514" s="17">
        <v>21681</v>
      </c>
      <c r="U1514" s="17">
        <v>33004</v>
      </c>
      <c r="V1514" s="17">
        <v>41770</v>
      </c>
      <c r="W1514" s="17" t="s">
        <v>1798</v>
      </c>
      <c r="X1514" s="17" t="s">
        <v>1997</v>
      </c>
      <c r="Y1514" s="13">
        <f t="shared" ca="1" si="163"/>
        <v>59211</v>
      </c>
      <c r="Z1514" s="13">
        <f t="shared" ca="1" si="164"/>
        <v>8554</v>
      </c>
      <c r="AA1514" s="30" t="str">
        <f t="shared" si="160"/>
        <v>Retail</v>
      </c>
    </row>
    <row r="1515" spans="1:27" ht="14.4" x14ac:dyDescent="0.3">
      <c r="A1515" s="13">
        <v>6513</v>
      </c>
      <c r="B1515" s="13">
        <v>6513</v>
      </c>
      <c r="C1515" s="1" t="s">
        <v>1497</v>
      </c>
      <c r="D1515" s="13" t="s">
        <v>2032</v>
      </c>
      <c r="E1515" s="13" t="str">
        <f t="shared" si="161"/>
        <v>Peter.Savage@bnna.com</v>
      </c>
      <c r="F1515" s="13" t="s">
        <v>1667</v>
      </c>
      <c r="G1515" s="13" t="s">
        <v>1837</v>
      </c>
      <c r="H1515" s="13" t="s">
        <v>1952</v>
      </c>
      <c r="I1515" s="13" t="s">
        <v>1948</v>
      </c>
      <c r="J1515" s="13" t="s">
        <v>1732</v>
      </c>
      <c r="K1515" s="22" t="s">
        <v>1862</v>
      </c>
      <c r="L1515" s="22"/>
      <c r="M1515" s="22" t="s">
        <v>1863</v>
      </c>
      <c r="N1515" s="13" t="s">
        <v>1787</v>
      </c>
      <c r="O1515" s="15" t="s">
        <v>1989</v>
      </c>
      <c r="P1515" s="13" t="s">
        <v>1784</v>
      </c>
      <c r="Q1515" s="12">
        <f ca="1">RANDBETWEEN(1,3)</f>
        <v>2</v>
      </c>
      <c r="R1515" s="13" t="s">
        <v>1800</v>
      </c>
      <c r="S1515" s="13" t="s">
        <v>1796</v>
      </c>
      <c r="T1515" s="17">
        <v>24333</v>
      </c>
      <c r="U1515" s="17">
        <v>39308</v>
      </c>
      <c r="V1515" s="17">
        <v>41865</v>
      </c>
      <c r="W1515" s="17" t="s">
        <v>1798</v>
      </c>
      <c r="X1515" s="17" t="s">
        <v>1997</v>
      </c>
      <c r="Y1515" s="13">
        <f t="shared" ca="1" si="163"/>
        <v>55613</v>
      </c>
      <c r="Z1515" s="13">
        <f t="shared" ca="1" si="164"/>
        <v>9578</v>
      </c>
      <c r="AA1515" s="30" t="str">
        <f t="shared" si="160"/>
        <v>Retail</v>
      </c>
    </row>
    <row r="1516" spans="1:27" ht="14.4" x14ac:dyDescent="0.3">
      <c r="A1516" s="13">
        <v>6514</v>
      </c>
      <c r="B1516" s="13">
        <v>6514</v>
      </c>
      <c r="C1516" s="1" t="s">
        <v>1499</v>
      </c>
      <c r="D1516" s="13" t="s">
        <v>2032</v>
      </c>
      <c r="E1516" s="13" t="str">
        <f t="shared" si="161"/>
        <v>Josiah.Sherman@bnna.com</v>
      </c>
      <c r="F1516" s="13" t="s">
        <v>1667</v>
      </c>
      <c r="G1516" s="13" t="s">
        <v>1837</v>
      </c>
      <c r="H1516" s="13" t="s">
        <v>1952</v>
      </c>
      <c r="I1516" s="13" t="s">
        <v>1948</v>
      </c>
      <c r="J1516" s="13" t="s">
        <v>1732</v>
      </c>
      <c r="K1516" s="22" t="s">
        <v>1862</v>
      </c>
      <c r="L1516" s="22"/>
      <c r="M1516" s="22" t="s">
        <v>1863</v>
      </c>
      <c r="N1516" s="13" t="s">
        <v>1787</v>
      </c>
      <c r="O1516" s="15" t="s">
        <v>1989</v>
      </c>
      <c r="P1516" s="13" t="s">
        <v>1790</v>
      </c>
      <c r="Q1516" s="12">
        <f ca="1">RANDBETWEEN(1,3)</f>
        <v>3</v>
      </c>
      <c r="R1516" s="13" t="s">
        <v>1785</v>
      </c>
      <c r="S1516" s="13" t="s">
        <v>1795</v>
      </c>
      <c r="T1516" s="17">
        <v>29232</v>
      </c>
      <c r="U1516" s="17">
        <v>37633</v>
      </c>
      <c r="V1516" s="17">
        <v>41651</v>
      </c>
      <c r="W1516" s="17" t="s">
        <v>1798</v>
      </c>
      <c r="X1516" s="17" t="s">
        <v>1997</v>
      </c>
      <c r="Y1516" s="13">
        <f t="shared" ca="1" si="163"/>
        <v>43194</v>
      </c>
      <c r="Z1516" s="13">
        <f t="shared" ca="1" si="164"/>
        <v>383</v>
      </c>
      <c r="AA1516" s="30" t="str">
        <f t="shared" si="160"/>
        <v>Retail</v>
      </c>
    </row>
    <row r="1517" spans="1:27" ht="14.4" x14ac:dyDescent="0.3">
      <c r="A1517" s="13">
        <v>6515</v>
      </c>
      <c r="B1517" s="13">
        <v>6515</v>
      </c>
      <c r="C1517" s="13" t="s">
        <v>143</v>
      </c>
      <c r="D1517" s="13" t="s">
        <v>2032</v>
      </c>
      <c r="E1517" s="13" t="str">
        <f t="shared" si="161"/>
        <v>Alfonso.o Mörike@bnna.com</v>
      </c>
      <c r="F1517" s="13" t="s">
        <v>1667</v>
      </c>
      <c r="G1517" s="13" t="s">
        <v>1837</v>
      </c>
      <c r="H1517" s="13" t="s">
        <v>1952</v>
      </c>
      <c r="I1517" s="13" t="s">
        <v>1948</v>
      </c>
      <c r="J1517" s="13" t="s">
        <v>1732</v>
      </c>
      <c r="K1517" s="22" t="s">
        <v>1862</v>
      </c>
      <c r="L1517" s="22"/>
      <c r="M1517" s="22" t="s">
        <v>1863</v>
      </c>
      <c r="N1517" s="13" t="s">
        <v>1787</v>
      </c>
      <c r="O1517" s="15" t="s">
        <v>1989</v>
      </c>
      <c r="P1517" s="15" t="s">
        <v>1790</v>
      </c>
      <c r="Q1517" s="12">
        <f ca="1">RANDBETWEEN(1,3)</f>
        <v>2</v>
      </c>
      <c r="R1517" s="13" t="s">
        <v>1797</v>
      </c>
      <c r="S1517" s="13" t="s">
        <v>1795</v>
      </c>
      <c r="T1517" s="17">
        <v>22175</v>
      </c>
      <c r="U1517" s="17">
        <v>39341</v>
      </c>
      <c r="V1517" s="17">
        <v>41898</v>
      </c>
      <c r="W1517" s="17" t="s">
        <v>1798</v>
      </c>
      <c r="X1517" s="17" t="s">
        <v>1994</v>
      </c>
      <c r="Y1517" s="13">
        <f t="shared" ca="1" si="163"/>
        <v>33841</v>
      </c>
      <c r="Z1517" s="13">
        <f t="shared" ca="1" si="164"/>
        <v>1873</v>
      </c>
      <c r="AA1517" s="30" t="str">
        <f t="shared" si="160"/>
        <v>Retail</v>
      </c>
    </row>
    <row r="1518" spans="1:27" ht="43.2" x14ac:dyDescent="0.3">
      <c r="A1518" s="13">
        <v>6516</v>
      </c>
      <c r="B1518" s="13">
        <v>6516</v>
      </c>
      <c r="C1518" s="1" t="s">
        <v>1505</v>
      </c>
      <c r="D1518" s="13" t="s">
        <v>2032</v>
      </c>
      <c r="E1518" s="13" t="str">
        <f t="shared" si="161"/>
        <v>Jackson.on Bates@bnna.com</v>
      </c>
      <c r="F1518" s="13" t="s">
        <v>1667</v>
      </c>
      <c r="G1518" s="13" t="s">
        <v>1837</v>
      </c>
      <c r="H1518" s="13" t="s">
        <v>1951</v>
      </c>
      <c r="I1518" s="13" t="s">
        <v>1944</v>
      </c>
      <c r="J1518" s="13" t="s">
        <v>1735</v>
      </c>
      <c r="K1518" s="22" t="s">
        <v>1737</v>
      </c>
      <c r="L1518" s="3" t="s">
        <v>1912</v>
      </c>
      <c r="M1518" s="22" t="s">
        <v>1728</v>
      </c>
      <c r="N1518" s="13" t="s">
        <v>1786</v>
      </c>
      <c r="O1518" s="15" t="s">
        <v>1798</v>
      </c>
      <c r="P1518" s="13" t="s">
        <v>1790</v>
      </c>
      <c r="Q1518" s="12">
        <v>8</v>
      </c>
      <c r="R1518" s="13" t="s">
        <v>1797</v>
      </c>
      <c r="S1518" s="13" t="s">
        <v>1791</v>
      </c>
      <c r="T1518" s="17">
        <v>22056</v>
      </c>
      <c r="U1518" s="17">
        <v>33378</v>
      </c>
      <c r="V1518" s="17">
        <v>41779</v>
      </c>
      <c r="W1518" s="17" t="s">
        <v>1798</v>
      </c>
      <c r="X1518" s="17" t="s">
        <v>1994</v>
      </c>
      <c r="Y1518" s="13">
        <f ca="1">RANDBETWEEN(125000,250000)</f>
        <v>161961</v>
      </c>
      <c r="Z1518" s="13">
        <f ca="1">RANDBETWEEN(40000,100000)</f>
        <v>50669</v>
      </c>
      <c r="AA1518" s="30" t="str">
        <f t="shared" si="160"/>
        <v>Retail</v>
      </c>
    </row>
    <row r="1519" spans="1:27" ht="43.2" x14ac:dyDescent="0.3">
      <c r="A1519" s="13">
        <v>6517</v>
      </c>
      <c r="B1519" s="13">
        <v>6517</v>
      </c>
      <c r="C1519" s="13" t="s">
        <v>400</v>
      </c>
      <c r="D1519" s="13" t="s">
        <v>2032</v>
      </c>
      <c r="E1519" s="13" t="str">
        <f t="shared" si="161"/>
        <v>Emilio.o Torta@bnna.com</v>
      </c>
      <c r="F1519" s="13" t="s">
        <v>1667</v>
      </c>
      <c r="G1519" s="13" t="s">
        <v>1837</v>
      </c>
      <c r="H1519" s="13" t="s">
        <v>1951</v>
      </c>
      <c r="I1519" s="13" t="s">
        <v>1947</v>
      </c>
      <c r="J1519" s="13" t="s">
        <v>1735</v>
      </c>
      <c r="K1519" s="22" t="s">
        <v>1737</v>
      </c>
      <c r="L1519" s="3" t="s">
        <v>1912</v>
      </c>
      <c r="M1519" s="22" t="s">
        <v>1728</v>
      </c>
      <c r="N1519" s="13" t="s">
        <v>1788</v>
      </c>
      <c r="O1519" s="15" t="s">
        <v>1798</v>
      </c>
      <c r="P1519" s="13" t="s">
        <v>1790</v>
      </c>
      <c r="Q1519" s="12">
        <f ca="1">RANDBETWEEN(4,7)</f>
        <v>5</v>
      </c>
      <c r="R1519" s="13" t="s">
        <v>1785</v>
      </c>
      <c r="S1519" s="13" t="s">
        <v>1793</v>
      </c>
      <c r="T1519" s="17">
        <v>30830</v>
      </c>
      <c r="U1519" s="17">
        <v>41787</v>
      </c>
      <c r="V1519" s="17">
        <v>41787</v>
      </c>
      <c r="W1519" s="17" t="s">
        <v>1798</v>
      </c>
      <c r="X1519" s="17" t="s">
        <v>1994</v>
      </c>
      <c r="Y1519" s="13">
        <f t="shared" ref="Y1519:Y1536" ca="1" si="168">RANDBETWEEN(30000,60000)</f>
        <v>59177</v>
      </c>
      <c r="Z1519" s="13">
        <f t="shared" ref="Z1519:Z1536" ca="1" si="169">RANDBETWEEN(0,10000)</f>
        <v>6395</v>
      </c>
      <c r="AA1519" s="30" t="str">
        <f t="shared" si="160"/>
        <v>Retail</v>
      </c>
    </row>
    <row r="1520" spans="1:27" ht="43.2" x14ac:dyDescent="0.3">
      <c r="A1520" s="13">
        <v>6518</v>
      </c>
      <c r="B1520" s="13">
        <v>6518</v>
      </c>
      <c r="C1520" s="13" t="s">
        <v>106</v>
      </c>
      <c r="D1520" s="13" t="s">
        <v>2032</v>
      </c>
      <c r="E1520" s="13" t="str">
        <f t="shared" si="161"/>
        <v>Aert. Haak@bnna.com</v>
      </c>
      <c r="F1520" s="13" t="s">
        <v>1667</v>
      </c>
      <c r="G1520" s="13" t="s">
        <v>1837</v>
      </c>
      <c r="H1520" s="13" t="s">
        <v>1951</v>
      </c>
      <c r="I1520" s="13" t="s">
        <v>1948</v>
      </c>
      <c r="J1520" s="13" t="s">
        <v>1735</v>
      </c>
      <c r="K1520" s="22" t="s">
        <v>1737</v>
      </c>
      <c r="L1520" s="3" t="s">
        <v>1912</v>
      </c>
      <c r="M1520" s="22" t="s">
        <v>1728</v>
      </c>
      <c r="N1520" s="13" t="s">
        <v>1787</v>
      </c>
      <c r="O1520" s="15" t="s">
        <v>1989</v>
      </c>
      <c r="P1520" s="15" t="s">
        <v>1790</v>
      </c>
      <c r="Q1520" s="12">
        <f t="shared" ref="Q1520:Q1526" ca="1" si="170">RANDBETWEEN(1,3)</f>
        <v>3</v>
      </c>
      <c r="R1520" s="13" t="s">
        <v>1797</v>
      </c>
      <c r="S1520" s="13" t="s">
        <v>1793</v>
      </c>
      <c r="T1520" s="17">
        <v>21127</v>
      </c>
      <c r="U1520" s="17">
        <v>37198</v>
      </c>
      <c r="V1520" s="17">
        <v>41946</v>
      </c>
      <c r="W1520" s="17" t="s">
        <v>1798</v>
      </c>
      <c r="X1520" s="17" t="s">
        <v>1991</v>
      </c>
      <c r="Y1520" s="13">
        <f t="shared" ca="1" si="168"/>
        <v>32108</v>
      </c>
      <c r="Z1520" s="13">
        <f t="shared" ca="1" si="169"/>
        <v>6521</v>
      </c>
      <c r="AA1520" s="30" t="str">
        <f t="shared" si="160"/>
        <v>Retail</v>
      </c>
    </row>
    <row r="1521" spans="1:27" ht="43.2" x14ac:dyDescent="0.3">
      <c r="A1521" s="13">
        <v>6519</v>
      </c>
      <c r="B1521" s="13">
        <v>6519</v>
      </c>
      <c r="C1521" s="13" t="s">
        <v>424</v>
      </c>
      <c r="D1521" s="13" t="s">
        <v>2032</v>
      </c>
      <c r="E1521" s="13" t="str">
        <f t="shared" si="161"/>
        <v>Frens.Peters@bnna.com</v>
      </c>
      <c r="F1521" s="13" t="s">
        <v>1667</v>
      </c>
      <c r="G1521" s="13" t="s">
        <v>1837</v>
      </c>
      <c r="H1521" s="13" t="s">
        <v>1951</v>
      </c>
      <c r="I1521" s="13" t="s">
        <v>1948</v>
      </c>
      <c r="J1521" s="13" t="s">
        <v>1735</v>
      </c>
      <c r="K1521" s="22" t="s">
        <v>1737</v>
      </c>
      <c r="L1521" s="3" t="s">
        <v>1912</v>
      </c>
      <c r="M1521" s="22" t="s">
        <v>1728</v>
      </c>
      <c r="N1521" s="13" t="s">
        <v>1787</v>
      </c>
      <c r="O1521" s="15" t="s">
        <v>1989</v>
      </c>
      <c r="P1521" s="15" t="s">
        <v>1790</v>
      </c>
      <c r="Q1521" s="12">
        <f t="shared" ca="1" si="170"/>
        <v>1</v>
      </c>
      <c r="R1521" s="13" t="s">
        <v>1797</v>
      </c>
      <c r="S1521" s="13" t="s">
        <v>1795</v>
      </c>
      <c r="T1521" s="17">
        <v>22768</v>
      </c>
      <c r="U1521" s="17">
        <v>35187</v>
      </c>
      <c r="V1521" s="17">
        <v>41761</v>
      </c>
      <c r="W1521" s="17" t="s">
        <v>1798</v>
      </c>
      <c r="X1521" s="17" t="s">
        <v>1996</v>
      </c>
      <c r="Y1521" s="13">
        <f t="shared" ca="1" si="168"/>
        <v>34948</v>
      </c>
      <c r="Z1521" s="13">
        <f t="shared" ca="1" si="169"/>
        <v>5932</v>
      </c>
      <c r="AA1521" s="30" t="str">
        <f t="shared" si="160"/>
        <v>Retail</v>
      </c>
    </row>
    <row r="1522" spans="1:27" ht="43.2" x14ac:dyDescent="0.3">
      <c r="A1522" s="13">
        <v>6520</v>
      </c>
      <c r="B1522" s="13">
        <v>6520</v>
      </c>
      <c r="C1522" s="1" t="s">
        <v>1288</v>
      </c>
      <c r="D1522" s="13" t="s">
        <v>2032</v>
      </c>
      <c r="E1522" s="13" t="str">
        <f t="shared" si="161"/>
        <v>Harlan.n Walsh@bnna.com</v>
      </c>
      <c r="F1522" s="13" t="s">
        <v>1667</v>
      </c>
      <c r="G1522" s="20" t="s">
        <v>1837</v>
      </c>
      <c r="H1522" s="20" t="s">
        <v>1951</v>
      </c>
      <c r="I1522" s="13" t="s">
        <v>1948</v>
      </c>
      <c r="J1522" s="13" t="s">
        <v>1735</v>
      </c>
      <c r="K1522" s="22" t="s">
        <v>1737</v>
      </c>
      <c r="L1522" s="7" t="s">
        <v>1912</v>
      </c>
      <c r="M1522" s="22" t="s">
        <v>1728</v>
      </c>
      <c r="N1522" s="13" t="s">
        <v>1787</v>
      </c>
      <c r="O1522" s="15" t="s">
        <v>1989</v>
      </c>
      <c r="P1522" s="13" t="s">
        <v>1784</v>
      </c>
      <c r="Q1522" s="12">
        <f t="shared" ca="1" si="170"/>
        <v>1</v>
      </c>
      <c r="R1522" s="13" t="s">
        <v>1797</v>
      </c>
      <c r="S1522" s="13" t="s">
        <v>1795</v>
      </c>
      <c r="T1522" s="17">
        <v>20908</v>
      </c>
      <c r="U1522" s="17">
        <v>35883</v>
      </c>
      <c r="V1522" s="17">
        <v>41727</v>
      </c>
      <c r="W1522" s="17" t="s">
        <v>1798</v>
      </c>
      <c r="X1522" s="17" t="s">
        <v>1997</v>
      </c>
      <c r="Y1522" s="13">
        <f t="shared" ca="1" si="168"/>
        <v>44800</v>
      </c>
      <c r="Z1522" s="13">
        <f t="shared" ca="1" si="169"/>
        <v>9214</v>
      </c>
      <c r="AA1522" s="30" t="str">
        <f t="shared" si="160"/>
        <v>Retail</v>
      </c>
    </row>
    <row r="1523" spans="1:27" ht="43.2" x14ac:dyDescent="0.3">
      <c r="A1523" s="13">
        <v>6521</v>
      </c>
      <c r="B1523" s="13">
        <v>6521</v>
      </c>
      <c r="C1523" s="13" t="s">
        <v>9</v>
      </c>
      <c r="D1523" s="13" t="s">
        <v>2032</v>
      </c>
      <c r="E1523" s="13" t="str">
        <f t="shared" si="161"/>
        <v>Bertil.rstolpe@bnna.com</v>
      </c>
      <c r="F1523" s="13" t="s">
        <v>1668</v>
      </c>
      <c r="G1523" s="13" t="s">
        <v>1837</v>
      </c>
      <c r="H1523" s="13" t="s">
        <v>1951</v>
      </c>
      <c r="I1523" s="13" t="s">
        <v>1948</v>
      </c>
      <c r="J1523" s="13" t="s">
        <v>1735</v>
      </c>
      <c r="K1523" s="22" t="s">
        <v>1737</v>
      </c>
      <c r="L1523" s="3" t="s">
        <v>1912</v>
      </c>
      <c r="M1523" s="22" t="s">
        <v>1728</v>
      </c>
      <c r="N1523" s="13" t="s">
        <v>1787</v>
      </c>
      <c r="O1523" s="15" t="s">
        <v>1989</v>
      </c>
      <c r="P1523" s="15" t="s">
        <v>1790</v>
      </c>
      <c r="Q1523" s="12">
        <f t="shared" ca="1" si="170"/>
        <v>2</v>
      </c>
      <c r="R1523" s="13" t="s">
        <v>1797</v>
      </c>
      <c r="S1523" s="13" t="s">
        <v>1796</v>
      </c>
      <c r="T1523" s="17">
        <v>27943</v>
      </c>
      <c r="U1523" s="17">
        <v>35613</v>
      </c>
      <c r="V1523" s="17">
        <v>41822</v>
      </c>
      <c r="W1523" s="17" t="s">
        <v>1798</v>
      </c>
      <c r="X1523" s="17" t="s">
        <v>1997</v>
      </c>
      <c r="Y1523" s="13">
        <f t="shared" ca="1" si="168"/>
        <v>56309</v>
      </c>
      <c r="Z1523" s="13">
        <f t="shared" ca="1" si="169"/>
        <v>8854</v>
      </c>
      <c r="AA1523" s="30" t="str">
        <f t="shared" si="160"/>
        <v>Retail</v>
      </c>
    </row>
    <row r="1524" spans="1:27" ht="43.2" x14ac:dyDescent="0.3">
      <c r="A1524" s="13">
        <v>6522</v>
      </c>
      <c r="B1524" s="13">
        <v>6522</v>
      </c>
      <c r="C1524" s="13" t="s">
        <v>366</v>
      </c>
      <c r="D1524" s="13" t="s">
        <v>2032</v>
      </c>
      <c r="E1524" s="13" t="str">
        <f t="shared" si="161"/>
        <v>Dennis.Bergman@bnna.com</v>
      </c>
      <c r="F1524" s="13" t="s">
        <v>1669</v>
      </c>
      <c r="G1524" s="13" t="s">
        <v>1837</v>
      </c>
      <c r="H1524" s="13" t="s">
        <v>1951</v>
      </c>
      <c r="I1524" s="13" t="s">
        <v>1948</v>
      </c>
      <c r="J1524" s="13" t="s">
        <v>1735</v>
      </c>
      <c r="K1524" s="22" t="s">
        <v>1737</v>
      </c>
      <c r="L1524" s="3" t="s">
        <v>1912</v>
      </c>
      <c r="M1524" s="22" t="s">
        <v>1728</v>
      </c>
      <c r="N1524" s="13" t="s">
        <v>1787</v>
      </c>
      <c r="O1524" s="15" t="s">
        <v>1989</v>
      </c>
      <c r="P1524" s="13" t="s">
        <v>1784</v>
      </c>
      <c r="Q1524" s="12">
        <f t="shared" ca="1" si="170"/>
        <v>1</v>
      </c>
      <c r="R1524" s="13" t="s">
        <v>1799</v>
      </c>
      <c r="S1524" s="13" t="s">
        <v>1795</v>
      </c>
      <c r="T1524" s="17">
        <v>22246</v>
      </c>
      <c r="U1524" s="17">
        <v>35760</v>
      </c>
      <c r="V1524" s="17">
        <v>41969</v>
      </c>
      <c r="W1524" s="17" t="s">
        <v>1798</v>
      </c>
      <c r="X1524" s="17" t="s">
        <v>1997</v>
      </c>
      <c r="Y1524" s="13">
        <f t="shared" ca="1" si="168"/>
        <v>47833</v>
      </c>
      <c r="Z1524" s="13">
        <f t="shared" ca="1" si="169"/>
        <v>6596</v>
      </c>
      <c r="AA1524" s="30" t="str">
        <f t="shared" si="160"/>
        <v>Retail</v>
      </c>
    </row>
    <row r="1525" spans="1:27" ht="43.2" x14ac:dyDescent="0.3">
      <c r="A1525" s="13">
        <v>6523</v>
      </c>
      <c r="B1525" s="13">
        <v>6523</v>
      </c>
      <c r="C1525" s="1" t="s">
        <v>773</v>
      </c>
      <c r="D1525" s="13" t="s">
        <v>2032</v>
      </c>
      <c r="E1525" s="13" t="str">
        <f t="shared" si="161"/>
        <v>Rashad.Workman@bnna.com</v>
      </c>
      <c r="F1525" s="13" t="s">
        <v>1667</v>
      </c>
      <c r="G1525" s="13" t="s">
        <v>1837</v>
      </c>
      <c r="H1525" s="13" t="s">
        <v>1951</v>
      </c>
      <c r="I1525" s="13" t="s">
        <v>1948</v>
      </c>
      <c r="J1525" s="13" t="s">
        <v>1735</v>
      </c>
      <c r="K1525" s="22" t="s">
        <v>1737</v>
      </c>
      <c r="L1525" s="3" t="s">
        <v>1912</v>
      </c>
      <c r="M1525" s="22" t="s">
        <v>1728</v>
      </c>
      <c r="N1525" s="13" t="s">
        <v>1787</v>
      </c>
      <c r="O1525" s="15" t="s">
        <v>1989</v>
      </c>
      <c r="P1525" s="13" t="s">
        <v>1790</v>
      </c>
      <c r="Q1525" s="12">
        <f t="shared" ca="1" si="170"/>
        <v>3</v>
      </c>
      <c r="R1525" s="13" t="s">
        <v>1797</v>
      </c>
      <c r="S1525" s="13" t="s">
        <v>1795</v>
      </c>
      <c r="T1525" s="17">
        <v>23496</v>
      </c>
      <c r="U1525" s="17">
        <v>33357</v>
      </c>
      <c r="V1525" s="17">
        <v>41758</v>
      </c>
      <c r="W1525" s="17" t="s">
        <v>1798</v>
      </c>
      <c r="X1525" s="17" t="s">
        <v>1994</v>
      </c>
      <c r="Y1525" s="13">
        <f t="shared" ca="1" si="168"/>
        <v>53134</v>
      </c>
      <c r="Z1525" s="13">
        <f t="shared" ca="1" si="169"/>
        <v>8660</v>
      </c>
      <c r="AA1525" s="30" t="str">
        <f t="shared" si="160"/>
        <v>Retail</v>
      </c>
    </row>
    <row r="1526" spans="1:27" ht="43.2" x14ac:dyDescent="0.3">
      <c r="A1526" s="13">
        <v>6524</v>
      </c>
      <c r="B1526" s="13">
        <v>6524</v>
      </c>
      <c r="C1526" s="13" t="s">
        <v>39</v>
      </c>
      <c r="D1526" s="13" t="s">
        <v>2032</v>
      </c>
      <c r="E1526" s="29" t="s">
        <v>2041</v>
      </c>
      <c r="F1526" s="13" t="s">
        <v>1667</v>
      </c>
      <c r="G1526" s="13" t="s">
        <v>1837</v>
      </c>
      <c r="H1526" s="13" t="s">
        <v>1951</v>
      </c>
      <c r="I1526" s="13" t="s">
        <v>1948</v>
      </c>
      <c r="J1526" s="13" t="s">
        <v>1735</v>
      </c>
      <c r="K1526" s="22" t="s">
        <v>1737</v>
      </c>
      <c r="L1526" s="3" t="s">
        <v>1912</v>
      </c>
      <c r="M1526" s="22" t="s">
        <v>1728</v>
      </c>
      <c r="N1526" s="13" t="s">
        <v>1787</v>
      </c>
      <c r="O1526" s="15" t="s">
        <v>1989</v>
      </c>
      <c r="P1526" s="13" t="s">
        <v>1784</v>
      </c>
      <c r="Q1526" s="12">
        <f t="shared" ca="1" si="170"/>
        <v>1</v>
      </c>
      <c r="R1526" s="13" t="s">
        <v>1785</v>
      </c>
      <c r="S1526" s="13" t="s">
        <v>1791</v>
      </c>
      <c r="T1526" s="17">
        <v>27873</v>
      </c>
      <c r="U1526" s="17">
        <v>36273</v>
      </c>
      <c r="V1526" s="17">
        <v>41752</v>
      </c>
      <c r="W1526" s="17" t="s">
        <v>1798</v>
      </c>
      <c r="X1526" s="17" t="s">
        <v>1994</v>
      </c>
      <c r="Y1526" s="13">
        <f t="shared" ca="1" si="168"/>
        <v>49058</v>
      </c>
      <c r="Z1526" s="13">
        <f t="shared" ca="1" si="169"/>
        <v>4994</v>
      </c>
      <c r="AA1526" s="30" t="str">
        <f t="shared" si="160"/>
        <v>Retail</v>
      </c>
    </row>
    <row r="1527" spans="1:27" ht="43.2" x14ac:dyDescent="0.3">
      <c r="A1527" s="13">
        <v>6525</v>
      </c>
      <c r="B1527" s="13">
        <v>6525</v>
      </c>
      <c r="C1527" s="13" t="s">
        <v>559</v>
      </c>
      <c r="D1527" s="13" t="s">
        <v>2032</v>
      </c>
      <c r="E1527" s="13" t="str">
        <f t="shared" si="161"/>
        <v>Kurt.aelst@bnna.com</v>
      </c>
      <c r="F1527" s="13" t="s">
        <v>1667</v>
      </c>
      <c r="G1527" s="20" t="s">
        <v>1837</v>
      </c>
      <c r="H1527" s="20" t="s">
        <v>1951</v>
      </c>
      <c r="I1527" s="13" t="s">
        <v>1947</v>
      </c>
      <c r="J1527" s="13" t="s">
        <v>1735</v>
      </c>
      <c r="K1527" s="22" t="s">
        <v>1736</v>
      </c>
      <c r="L1527" s="3" t="s">
        <v>1899</v>
      </c>
      <c r="M1527" s="22" t="s">
        <v>1727</v>
      </c>
      <c r="N1527" s="13" t="s">
        <v>1788</v>
      </c>
      <c r="O1527" s="15" t="s">
        <v>1798</v>
      </c>
      <c r="P1527" s="13" t="s">
        <v>1790</v>
      </c>
      <c r="Q1527" s="12">
        <v>7</v>
      </c>
      <c r="R1527" s="13" t="s">
        <v>1800</v>
      </c>
      <c r="S1527" s="13" t="s">
        <v>1794</v>
      </c>
      <c r="T1527" s="17">
        <v>28249</v>
      </c>
      <c r="U1527" s="17">
        <v>40667</v>
      </c>
      <c r="V1527" s="17">
        <v>41763</v>
      </c>
      <c r="W1527" s="17" t="s">
        <v>1798</v>
      </c>
      <c r="X1527" s="17" t="s">
        <v>1994</v>
      </c>
      <c r="Y1527" s="13">
        <f t="shared" ca="1" si="168"/>
        <v>43236</v>
      </c>
      <c r="Z1527" s="13">
        <f t="shared" ca="1" si="169"/>
        <v>11</v>
      </c>
      <c r="AA1527" s="30" t="str">
        <f t="shared" si="160"/>
        <v>Retail</v>
      </c>
    </row>
    <row r="1528" spans="1:27" ht="18" customHeight="1" x14ac:dyDescent="0.3">
      <c r="A1528" s="13">
        <v>6526</v>
      </c>
      <c r="B1528" s="13">
        <v>6526</v>
      </c>
      <c r="C1528" s="1" t="s">
        <v>1366</v>
      </c>
      <c r="D1528" s="13" t="s">
        <v>2032</v>
      </c>
      <c r="E1528" s="13" t="str">
        <f t="shared" si="161"/>
        <v>Reese. Logan@bnna.com</v>
      </c>
      <c r="F1528" s="13" t="s">
        <v>1667</v>
      </c>
      <c r="G1528" s="13" t="s">
        <v>1837</v>
      </c>
      <c r="H1528" s="13" t="s">
        <v>1951</v>
      </c>
      <c r="I1528" s="13" t="s">
        <v>1948</v>
      </c>
      <c r="J1528" s="13" t="s">
        <v>1735</v>
      </c>
      <c r="K1528" s="22" t="s">
        <v>1736</v>
      </c>
      <c r="L1528" s="3" t="s">
        <v>1899</v>
      </c>
      <c r="M1528" s="22" t="s">
        <v>1727</v>
      </c>
      <c r="N1528" s="13" t="s">
        <v>1787</v>
      </c>
      <c r="O1528" s="15" t="s">
        <v>1989</v>
      </c>
      <c r="P1528" s="13" t="s">
        <v>1790</v>
      </c>
      <c r="Q1528" s="12">
        <f t="shared" ref="Q1528:Q1536" ca="1" si="171">RANDBETWEEN(1,3)</f>
        <v>2</v>
      </c>
      <c r="R1528" s="13" t="s">
        <v>1797</v>
      </c>
      <c r="S1528" s="13" t="s">
        <v>1795</v>
      </c>
      <c r="T1528" s="17">
        <v>25582</v>
      </c>
      <c r="U1528" s="17">
        <v>41653</v>
      </c>
      <c r="V1528" s="17">
        <v>41653</v>
      </c>
      <c r="W1528" s="17" t="s">
        <v>1798</v>
      </c>
      <c r="X1528" s="17" t="s">
        <v>1991</v>
      </c>
      <c r="Y1528" s="13">
        <f t="shared" ca="1" si="168"/>
        <v>44108</v>
      </c>
      <c r="Z1528" s="13">
        <f t="shared" ca="1" si="169"/>
        <v>6851</v>
      </c>
      <c r="AA1528" s="30" t="str">
        <f t="shared" si="160"/>
        <v>Retail</v>
      </c>
    </row>
    <row r="1529" spans="1:27" ht="43.2" x14ac:dyDescent="0.3">
      <c r="A1529" s="13">
        <v>6527</v>
      </c>
      <c r="B1529" s="13">
        <v>6527</v>
      </c>
      <c r="C1529" s="13" t="s">
        <v>243</v>
      </c>
      <c r="D1529" s="13" t="s">
        <v>2032</v>
      </c>
      <c r="E1529" s="13" t="str">
        <f t="shared" si="161"/>
        <v>Macaulay.ay Hooper@bnna.com</v>
      </c>
      <c r="F1529" s="13" t="s">
        <v>1668</v>
      </c>
      <c r="G1529" s="13" t="s">
        <v>1837</v>
      </c>
      <c r="H1529" s="13" t="s">
        <v>1951</v>
      </c>
      <c r="I1529" s="13" t="s">
        <v>1948</v>
      </c>
      <c r="J1529" s="13" t="s">
        <v>1735</v>
      </c>
      <c r="K1529" s="22" t="s">
        <v>1736</v>
      </c>
      <c r="L1529" s="3" t="s">
        <v>1899</v>
      </c>
      <c r="M1529" s="22" t="s">
        <v>1727</v>
      </c>
      <c r="N1529" s="13" t="s">
        <v>1787</v>
      </c>
      <c r="O1529" s="15" t="s">
        <v>1989</v>
      </c>
      <c r="P1529" s="13" t="s">
        <v>1784</v>
      </c>
      <c r="Q1529" s="12">
        <f t="shared" ca="1" si="171"/>
        <v>3</v>
      </c>
      <c r="R1529" s="13" t="s">
        <v>1797</v>
      </c>
      <c r="S1529" s="13" t="s">
        <v>1791</v>
      </c>
      <c r="T1529" s="17">
        <v>23712</v>
      </c>
      <c r="U1529" s="17">
        <v>39783</v>
      </c>
      <c r="V1529" s="17">
        <v>41974</v>
      </c>
      <c r="W1529" s="17" t="s">
        <v>1798</v>
      </c>
      <c r="X1529" s="17" t="s">
        <v>1996</v>
      </c>
      <c r="Y1529" s="13">
        <f t="shared" ca="1" si="168"/>
        <v>47598</v>
      </c>
      <c r="Z1529" s="13">
        <f t="shared" ca="1" si="169"/>
        <v>2758</v>
      </c>
      <c r="AA1529" s="30" t="str">
        <f t="shared" si="160"/>
        <v>Retail</v>
      </c>
    </row>
    <row r="1530" spans="1:27" ht="43.2" x14ac:dyDescent="0.3">
      <c r="A1530" s="13">
        <v>6528</v>
      </c>
      <c r="B1530" s="13">
        <v>6528</v>
      </c>
      <c r="C1530" s="1" t="s">
        <v>1131</v>
      </c>
      <c r="D1530" s="13" t="s">
        <v>2032</v>
      </c>
      <c r="E1530" s="13" t="str">
        <f t="shared" si="161"/>
        <v>Stone. Foley@bnna.com</v>
      </c>
      <c r="F1530" s="13" t="s">
        <v>1667</v>
      </c>
      <c r="G1530" s="20" t="s">
        <v>1837</v>
      </c>
      <c r="H1530" s="20" t="s">
        <v>1951</v>
      </c>
      <c r="I1530" s="13" t="s">
        <v>1948</v>
      </c>
      <c r="J1530" s="13" t="s">
        <v>1735</v>
      </c>
      <c r="K1530" s="22" t="s">
        <v>1736</v>
      </c>
      <c r="L1530" s="3" t="s">
        <v>1899</v>
      </c>
      <c r="M1530" s="22" t="s">
        <v>1727</v>
      </c>
      <c r="N1530" s="13" t="s">
        <v>1787</v>
      </c>
      <c r="O1530" s="15" t="s">
        <v>1989</v>
      </c>
      <c r="P1530" s="15" t="s">
        <v>1790</v>
      </c>
      <c r="Q1530" s="12">
        <f t="shared" ca="1" si="171"/>
        <v>3</v>
      </c>
      <c r="R1530" s="13" t="s">
        <v>1785</v>
      </c>
      <c r="S1530" s="13" t="s">
        <v>1794</v>
      </c>
      <c r="T1530" s="17">
        <v>21308</v>
      </c>
      <c r="U1530" s="17">
        <v>36649</v>
      </c>
      <c r="V1530" s="17">
        <v>41762</v>
      </c>
      <c r="W1530" s="17" t="s">
        <v>1798</v>
      </c>
      <c r="X1530" s="13" t="s">
        <v>1998</v>
      </c>
      <c r="Y1530" s="13">
        <f t="shared" ca="1" si="168"/>
        <v>46129</v>
      </c>
      <c r="Z1530" s="13">
        <f t="shared" ca="1" si="169"/>
        <v>5663</v>
      </c>
      <c r="AA1530" s="30" t="str">
        <f t="shared" si="160"/>
        <v>Retail</v>
      </c>
    </row>
    <row r="1531" spans="1:27" ht="43.2" x14ac:dyDescent="0.3">
      <c r="A1531" s="13">
        <v>6529</v>
      </c>
      <c r="B1531" s="13">
        <v>6529</v>
      </c>
      <c r="C1531" s="1" t="s">
        <v>1162</v>
      </c>
      <c r="D1531" s="13" t="s">
        <v>2032</v>
      </c>
      <c r="E1531" s="13" t="str">
        <f t="shared" si="161"/>
        <v>Marshall.l Beasley@bnna.com</v>
      </c>
      <c r="F1531" s="13" t="s">
        <v>1667</v>
      </c>
      <c r="G1531" s="13" t="s">
        <v>1837</v>
      </c>
      <c r="H1531" s="13" t="s">
        <v>1951</v>
      </c>
      <c r="I1531" s="13" t="s">
        <v>1948</v>
      </c>
      <c r="J1531" s="13" t="s">
        <v>1735</v>
      </c>
      <c r="K1531" s="22" t="s">
        <v>1736</v>
      </c>
      <c r="L1531" s="3" t="s">
        <v>1899</v>
      </c>
      <c r="M1531" s="22" t="s">
        <v>1727</v>
      </c>
      <c r="N1531" s="13" t="s">
        <v>1787</v>
      </c>
      <c r="O1531" s="15" t="s">
        <v>1989</v>
      </c>
      <c r="P1531" s="13" t="s">
        <v>1790</v>
      </c>
      <c r="Q1531" s="12">
        <f t="shared" ca="1" si="171"/>
        <v>2</v>
      </c>
      <c r="R1531" s="13" t="s">
        <v>1797</v>
      </c>
      <c r="S1531" s="13" t="s">
        <v>1793</v>
      </c>
      <c r="T1531" s="17">
        <v>22087</v>
      </c>
      <c r="U1531" s="17">
        <v>39253</v>
      </c>
      <c r="V1531" s="17">
        <v>41810</v>
      </c>
      <c r="W1531" s="17" t="s">
        <v>1798</v>
      </c>
      <c r="X1531" s="13" t="s">
        <v>1998</v>
      </c>
      <c r="Y1531" s="13">
        <f t="shared" ca="1" si="168"/>
        <v>36150</v>
      </c>
      <c r="Z1531" s="13">
        <f t="shared" ca="1" si="169"/>
        <v>335</v>
      </c>
      <c r="AA1531" s="30" t="str">
        <f t="shared" si="160"/>
        <v>Retail</v>
      </c>
    </row>
    <row r="1532" spans="1:27" ht="43.2" x14ac:dyDescent="0.3">
      <c r="A1532" s="13">
        <v>6530</v>
      </c>
      <c r="B1532" s="13">
        <v>6530</v>
      </c>
      <c r="C1532" s="1" t="s">
        <v>1073</v>
      </c>
      <c r="D1532" s="13" t="s">
        <v>2032</v>
      </c>
      <c r="E1532" s="13" t="str">
        <f t="shared" si="161"/>
        <v>Melvin.n Casey@bnna.com</v>
      </c>
      <c r="F1532" s="13" t="s">
        <v>1667</v>
      </c>
      <c r="G1532" s="13" t="s">
        <v>1837</v>
      </c>
      <c r="H1532" s="13" t="s">
        <v>1951</v>
      </c>
      <c r="I1532" s="13" t="s">
        <v>1948</v>
      </c>
      <c r="J1532" s="13" t="s">
        <v>1735</v>
      </c>
      <c r="K1532" s="22" t="s">
        <v>1736</v>
      </c>
      <c r="L1532" s="3" t="s">
        <v>1899</v>
      </c>
      <c r="M1532" s="22" t="s">
        <v>1727</v>
      </c>
      <c r="N1532" s="13" t="s">
        <v>1787</v>
      </c>
      <c r="O1532" s="15" t="s">
        <v>1989</v>
      </c>
      <c r="P1532" s="13" t="s">
        <v>1784</v>
      </c>
      <c r="Q1532" s="12">
        <f t="shared" ca="1" si="171"/>
        <v>3</v>
      </c>
      <c r="R1532" s="13" t="s">
        <v>1797</v>
      </c>
      <c r="S1532" s="13" t="s">
        <v>1796</v>
      </c>
      <c r="T1532" s="17">
        <v>23693</v>
      </c>
      <c r="U1532" s="17">
        <v>37937</v>
      </c>
      <c r="V1532" s="17">
        <v>41955</v>
      </c>
      <c r="W1532" s="17" t="s">
        <v>1798</v>
      </c>
      <c r="X1532" s="13" t="s">
        <v>1998</v>
      </c>
      <c r="Y1532" s="13">
        <f t="shared" ca="1" si="168"/>
        <v>56863</v>
      </c>
      <c r="Z1532" s="13">
        <f t="shared" ca="1" si="169"/>
        <v>8330</v>
      </c>
      <c r="AA1532" s="30" t="str">
        <f t="shared" si="160"/>
        <v>Retail</v>
      </c>
    </row>
    <row r="1533" spans="1:27" ht="43.2" x14ac:dyDescent="0.3">
      <c r="A1533" s="13">
        <v>6531</v>
      </c>
      <c r="B1533" s="13">
        <v>6531</v>
      </c>
      <c r="C1533" s="1" t="s">
        <v>1352</v>
      </c>
      <c r="D1533" s="13" t="s">
        <v>2032</v>
      </c>
      <c r="E1533" s="13" t="str">
        <f t="shared" si="161"/>
        <v>Francis.s Kinney@bnna.com</v>
      </c>
      <c r="F1533" s="13" t="s">
        <v>1667</v>
      </c>
      <c r="G1533" s="20" t="s">
        <v>1837</v>
      </c>
      <c r="H1533" s="20" t="s">
        <v>1951</v>
      </c>
      <c r="I1533" s="13" t="s">
        <v>1948</v>
      </c>
      <c r="J1533" s="13" t="s">
        <v>1735</v>
      </c>
      <c r="K1533" s="22" t="s">
        <v>1736</v>
      </c>
      <c r="L1533" s="3" t="s">
        <v>1899</v>
      </c>
      <c r="M1533" s="22" t="s">
        <v>1727</v>
      </c>
      <c r="N1533" s="13" t="s">
        <v>1787</v>
      </c>
      <c r="O1533" s="15" t="s">
        <v>1989</v>
      </c>
      <c r="P1533" s="15" t="s">
        <v>1790</v>
      </c>
      <c r="Q1533" s="12">
        <f t="shared" ca="1" si="171"/>
        <v>2</v>
      </c>
      <c r="R1533" s="13" t="s">
        <v>1797</v>
      </c>
      <c r="S1533" s="13" t="s">
        <v>1793</v>
      </c>
      <c r="T1533" s="17">
        <v>26622</v>
      </c>
      <c r="U1533" s="17">
        <v>38310</v>
      </c>
      <c r="V1533" s="17">
        <v>41962</v>
      </c>
      <c r="W1533" s="17" t="s">
        <v>1989</v>
      </c>
      <c r="X1533" s="17" t="s">
        <v>1994</v>
      </c>
      <c r="Y1533" s="13">
        <f t="shared" ca="1" si="168"/>
        <v>54740</v>
      </c>
      <c r="Z1533" s="13">
        <f t="shared" ca="1" si="169"/>
        <v>6580</v>
      </c>
      <c r="AA1533" s="30" t="str">
        <f t="shared" si="160"/>
        <v>Retail</v>
      </c>
    </row>
    <row r="1534" spans="1:27" ht="43.2" x14ac:dyDescent="0.3">
      <c r="A1534" s="13">
        <v>6532</v>
      </c>
      <c r="B1534" s="13">
        <v>6532</v>
      </c>
      <c r="C1534" s="1" t="s">
        <v>1284</v>
      </c>
      <c r="D1534" s="13" t="s">
        <v>2032</v>
      </c>
      <c r="E1534" s="13" t="str">
        <f t="shared" si="161"/>
        <v>Stone.e Knox@bnna.com</v>
      </c>
      <c r="F1534" s="13" t="s">
        <v>1667</v>
      </c>
      <c r="G1534" s="13" t="s">
        <v>1837</v>
      </c>
      <c r="H1534" s="13" t="s">
        <v>1951</v>
      </c>
      <c r="I1534" s="13" t="s">
        <v>1948</v>
      </c>
      <c r="J1534" s="13" t="s">
        <v>1735</v>
      </c>
      <c r="K1534" s="22" t="s">
        <v>1736</v>
      </c>
      <c r="L1534" s="3" t="s">
        <v>1899</v>
      </c>
      <c r="M1534" s="22" t="s">
        <v>1727</v>
      </c>
      <c r="N1534" s="13" t="s">
        <v>1787</v>
      </c>
      <c r="O1534" s="15" t="s">
        <v>1989</v>
      </c>
      <c r="P1534" s="13" t="s">
        <v>1784</v>
      </c>
      <c r="Q1534" s="12">
        <f t="shared" ca="1" si="171"/>
        <v>1</v>
      </c>
      <c r="R1534" s="13" t="s">
        <v>1797</v>
      </c>
      <c r="S1534" s="13" t="s">
        <v>1794</v>
      </c>
      <c r="T1534" s="17">
        <v>25208</v>
      </c>
      <c r="U1534" s="17">
        <v>38722</v>
      </c>
      <c r="V1534" s="17">
        <v>41644</v>
      </c>
      <c r="W1534" s="17" t="s">
        <v>1798</v>
      </c>
      <c r="X1534" s="17" t="s">
        <v>1994</v>
      </c>
      <c r="Y1534" s="13">
        <f t="shared" ca="1" si="168"/>
        <v>52544</v>
      </c>
      <c r="Z1534" s="13">
        <f t="shared" ca="1" si="169"/>
        <v>1872</v>
      </c>
      <c r="AA1534" s="30" t="str">
        <f t="shared" si="160"/>
        <v>Retail</v>
      </c>
    </row>
    <row r="1535" spans="1:27" ht="43.2" x14ac:dyDescent="0.3">
      <c r="A1535" s="13">
        <v>6533</v>
      </c>
      <c r="B1535" s="13">
        <v>6533</v>
      </c>
      <c r="C1535" s="1" t="s">
        <v>1137</v>
      </c>
      <c r="D1535" s="13" t="s">
        <v>2032</v>
      </c>
      <c r="E1535" s="13" t="str">
        <f t="shared" si="161"/>
        <v>Forrest.est Cote@bnna.com</v>
      </c>
      <c r="F1535" s="13" t="s">
        <v>1667</v>
      </c>
      <c r="G1535" s="13" t="s">
        <v>1837</v>
      </c>
      <c r="H1535" s="13" t="s">
        <v>1951</v>
      </c>
      <c r="I1535" s="13" t="s">
        <v>1948</v>
      </c>
      <c r="J1535" s="13" t="s">
        <v>1735</v>
      </c>
      <c r="K1535" s="22" t="s">
        <v>1736</v>
      </c>
      <c r="L1535" s="3" t="s">
        <v>1899</v>
      </c>
      <c r="M1535" s="22" t="s">
        <v>1727</v>
      </c>
      <c r="N1535" s="13" t="s">
        <v>1787</v>
      </c>
      <c r="O1535" s="15" t="s">
        <v>1989</v>
      </c>
      <c r="P1535" s="15" t="s">
        <v>1790</v>
      </c>
      <c r="Q1535" s="12">
        <f t="shared" ca="1" si="171"/>
        <v>1</v>
      </c>
      <c r="R1535" s="13" t="s">
        <v>1799</v>
      </c>
      <c r="S1535" s="13" t="s">
        <v>1795</v>
      </c>
      <c r="T1535" s="17">
        <v>26527</v>
      </c>
      <c r="U1535" s="17">
        <v>40771</v>
      </c>
      <c r="V1535" s="17">
        <v>41867</v>
      </c>
      <c r="W1535" s="17" t="s">
        <v>1798</v>
      </c>
      <c r="X1535" s="17" t="s">
        <v>1994</v>
      </c>
      <c r="Y1535" s="13">
        <f t="shared" ca="1" si="168"/>
        <v>36964</v>
      </c>
      <c r="Z1535" s="13">
        <f t="shared" ca="1" si="169"/>
        <v>3408</v>
      </c>
      <c r="AA1535" s="30" t="str">
        <f t="shared" si="160"/>
        <v>Retail</v>
      </c>
    </row>
    <row r="1536" spans="1:27" ht="43.2" x14ac:dyDescent="0.3">
      <c r="A1536" s="13">
        <v>6534</v>
      </c>
      <c r="B1536" s="13">
        <v>6534</v>
      </c>
      <c r="C1536" s="13" t="s">
        <v>1219</v>
      </c>
      <c r="D1536" s="13" t="s">
        <v>2032</v>
      </c>
      <c r="E1536" s="13" t="str">
        <f t="shared" si="161"/>
        <v>Amity.ridges@bnna.com</v>
      </c>
      <c r="F1536" s="13" t="s">
        <v>1668</v>
      </c>
      <c r="G1536" s="13" t="s">
        <v>1837</v>
      </c>
      <c r="H1536" s="13" t="s">
        <v>1951</v>
      </c>
      <c r="I1536" s="13" t="s">
        <v>1948</v>
      </c>
      <c r="J1536" s="13" t="s">
        <v>1735</v>
      </c>
      <c r="K1536" s="22" t="s">
        <v>1736</v>
      </c>
      <c r="L1536" s="3" t="s">
        <v>1899</v>
      </c>
      <c r="M1536" s="22" t="s">
        <v>1727</v>
      </c>
      <c r="N1536" s="13" t="s">
        <v>1787</v>
      </c>
      <c r="O1536" s="15" t="s">
        <v>1989</v>
      </c>
      <c r="P1536" s="15" t="s">
        <v>1790</v>
      </c>
      <c r="Q1536" s="12">
        <f t="shared" ca="1" si="171"/>
        <v>3</v>
      </c>
      <c r="R1536" s="13" t="s">
        <v>1797</v>
      </c>
      <c r="S1536" s="13" t="s">
        <v>1795</v>
      </c>
      <c r="T1536" s="17">
        <v>32984</v>
      </c>
      <c r="U1536" s="17">
        <v>39924</v>
      </c>
      <c r="V1536" s="17">
        <v>41750</v>
      </c>
      <c r="W1536" s="17" t="s">
        <v>1798</v>
      </c>
      <c r="X1536" s="17" t="s">
        <v>1991</v>
      </c>
      <c r="Y1536" s="13">
        <f t="shared" ca="1" si="168"/>
        <v>31647</v>
      </c>
      <c r="Z1536" s="13">
        <f t="shared" ca="1" si="169"/>
        <v>3229</v>
      </c>
      <c r="AA1536" s="30" t="str">
        <f t="shared" si="160"/>
        <v>Retail</v>
      </c>
    </row>
    <row r="1537" spans="1:27" ht="14.4" x14ac:dyDescent="0.3">
      <c r="A1537" s="13">
        <v>6535</v>
      </c>
      <c r="B1537" s="13">
        <v>6535</v>
      </c>
      <c r="C1537" s="1" t="s">
        <v>1582</v>
      </c>
      <c r="D1537" s="13" t="s">
        <v>2032</v>
      </c>
      <c r="E1537" s="13" t="str">
        <f t="shared" si="161"/>
        <v>Hilary.Wallace@bnna.com</v>
      </c>
      <c r="F1537" s="13" t="s">
        <v>1668</v>
      </c>
      <c r="G1537" s="20" t="s">
        <v>1837</v>
      </c>
      <c r="H1537" s="20"/>
      <c r="I1537" s="13" t="s">
        <v>1944</v>
      </c>
      <c r="J1537" s="13" t="s">
        <v>1864</v>
      </c>
      <c r="K1537" s="22" t="s">
        <v>1865</v>
      </c>
      <c r="L1537" s="22" t="s">
        <v>1866</v>
      </c>
      <c r="M1537" s="22" t="s">
        <v>1866</v>
      </c>
      <c r="N1537" s="13" t="s">
        <v>1786</v>
      </c>
      <c r="O1537" s="15" t="s">
        <v>1798</v>
      </c>
      <c r="P1537" s="13" t="s">
        <v>1790</v>
      </c>
      <c r="Q1537" s="12">
        <v>9</v>
      </c>
      <c r="R1537" s="13" t="s">
        <v>1785</v>
      </c>
      <c r="S1537" s="13" t="s">
        <v>1795</v>
      </c>
      <c r="T1537" s="17">
        <v>26685</v>
      </c>
      <c r="U1537" s="17">
        <v>41295</v>
      </c>
      <c r="V1537" s="17">
        <v>41660</v>
      </c>
      <c r="W1537" s="17" t="s">
        <v>1798</v>
      </c>
      <c r="X1537" s="17" t="s">
        <v>1996</v>
      </c>
      <c r="Y1537" s="13">
        <f ca="1">RANDBETWEEN(200000,350000)</f>
        <v>219329</v>
      </c>
      <c r="Z1537" s="13">
        <f ca="1">RANDBETWEEN(50000,200000)</f>
        <v>188540</v>
      </c>
      <c r="AA1537" s="30" t="str">
        <f t="shared" si="160"/>
        <v>Retail</v>
      </c>
    </row>
    <row r="1538" spans="1:27" ht="14.4" x14ac:dyDescent="0.3">
      <c r="A1538" s="13">
        <v>6536</v>
      </c>
      <c r="B1538" s="13">
        <v>6536</v>
      </c>
      <c r="C1538" s="13" t="s">
        <v>668</v>
      </c>
      <c r="D1538" s="13" t="s">
        <v>2032</v>
      </c>
      <c r="E1538" s="13" t="str">
        <f t="shared" si="161"/>
        <v>Raffaello.ello Belli@bnna.com</v>
      </c>
      <c r="F1538" s="13" t="s">
        <v>1667</v>
      </c>
      <c r="G1538" s="20" t="s">
        <v>1837</v>
      </c>
      <c r="H1538" s="20"/>
      <c r="I1538" s="13" t="s">
        <v>1947</v>
      </c>
      <c r="J1538" s="13" t="s">
        <v>1864</v>
      </c>
      <c r="K1538" s="22" t="s">
        <v>1865</v>
      </c>
      <c r="L1538" s="22" t="s">
        <v>1866</v>
      </c>
      <c r="M1538" s="22" t="s">
        <v>1866</v>
      </c>
      <c r="N1538" s="13" t="s">
        <v>1788</v>
      </c>
      <c r="O1538" s="15" t="s">
        <v>1798</v>
      </c>
      <c r="P1538" s="13" t="s">
        <v>1784</v>
      </c>
      <c r="Q1538" s="12">
        <v>6</v>
      </c>
      <c r="R1538" s="13" t="s">
        <v>1800</v>
      </c>
      <c r="S1538" s="13" t="s">
        <v>1795</v>
      </c>
      <c r="T1538" s="17">
        <v>28694</v>
      </c>
      <c r="U1538" s="17">
        <v>41843</v>
      </c>
      <c r="V1538" s="17">
        <v>41843</v>
      </c>
      <c r="W1538" s="17" t="s">
        <v>1798</v>
      </c>
      <c r="X1538" s="17" t="s">
        <v>1997</v>
      </c>
      <c r="Y1538" s="13">
        <f t="shared" ref="Y1538:Y1569" ca="1" si="172">RANDBETWEEN(30000,60000)</f>
        <v>58447</v>
      </c>
      <c r="Z1538" s="13">
        <f t="shared" ref="Z1538:Z1569" ca="1" si="173">RANDBETWEEN(0,10000)</f>
        <v>8181</v>
      </c>
      <c r="AA1538" s="30" t="str">
        <f t="shared" si="160"/>
        <v>Retail</v>
      </c>
    </row>
    <row r="1539" spans="1:27" ht="14.4" x14ac:dyDescent="0.3">
      <c r="A1539" s="13">
        <v>6537</v>
      </c>
      <c r="B1539" s="13">
        <v>6537</v>
      </c>
      <c r="C1539" s="1" t="s">
        <v>913</v>
      </c>
      <c r="D1539" s="13" t="s">
        <v>2032</v>
      </c>
      <c r="E1539" s="13" t="str">
        <f t="shared" si="161"/>
        <v>Yuli.Rocha@bnna.com</v>
      </c>
      <c r="F1539" s="13" t="s">
        <v>1667</v>
      </c>
      <c r="G1539" s="20" t="s">
        <v>1837</v>
      </c>
      <c r="H1539" s="20"/>
      <c r="I1539" s="13" t="s">
        <v>1948</v>
      </c>
      <c r="J1539" s="13" t="s">
        <v>1864</v>
      </c>
      <c r="K1539" s="22" t="s">
        <v>1865</v>
      </c>
      <c r="L1539" s="22" t="s">
        <v>1866</v>
      </c>
      <c r="M1539" s="22" t="s">
        <v>1866</v>
      </c>
      <c r="N1539" s="13" t="s">
        <v>1787</v>
      </c>
      <c r="O1539" s="15" t="s">
        <v>1989</v>
      </c>
      <c r="P1539" s="13" t="s">
        <v>1790</v>
      </c>
      <c r="Q1539" s="12">
        <f t="shared" ref="Q1539:Q1545" ca="1" si="174">RANDBETWEEN(1,3)</f>
        <v>2</v>
      </c>
      <c r="R1539" s="13" t="s">
        <v>1785</v>
      </c>
      <c r="S1539" s="13" t="s">
        <v>1794</v>
      </c>
      <c r="T1539" s="17">
        <v>24594</v>
      </c>
      <c r="U1539" s="17">
        <v>35552</v>
      </c>
      <c r="V1539" s="17">
        <v>41761</v>
      </c>
      <c r="W1539" s="17" t="s">
        <v>1798</v>
      </c>
      <c r="X1539" s="17" t="s">
        <v>1997</v>
      </c>
      <c r="Y1539" s="13">
        <f t="shared" ca="1" si="172"/>
        <v>53351</v>
      </c>
      <c r="Z1539" s="13">
        <f t="shared" ca="1" si="173"/>
        <v>1344</v>
      </c>
      <c r="AA1539" s="30" t="str">
        <f t="shared" ref="AA1539:AA1602" si="175">G1539</f>
        <v>Retail</v>
      </c>
    </row>
    <row r="1540" spans="1:27" ht="14.4" x14ac:dyDescent="0.3">
      <c r="A1540" s="13">
        <v>6538</v>
      </c>
      <c r="B1540" s="13">
        <v>6538</v>
      </c>
      <c r="C1540" s="13" t="s">
        <v>1024</v>
      </c>
      <c r="D1540" s="13" t="s">
        <v>2032</v>
      </c>
      <c r="E1540" s="13" t="str">
        <f t="shared" ref="E1540:E1603" si="176">LEFT(C1540,FIND(" ",C1540)-1)&amp;"."&amp;RIGHT(C1540,FIND(" ",C1540))&amp;"@bnna.com"</f>
        <v>Mason. Russo@bnna.com</v>
      </c>
      <c r="F1540" s="13" t="s">
        <v>1667</v>
      </c>
      <c r="G1540" s="20" t="s">
        <v>1837</v>
      </c>
      <c r="H1540" s="20"/>
      <c r="I1540" s="13" t="s">
        <v>1948</v>
      </c>
      <c r="J1540" s="13" t="s">
        <v>1864</v>
      </c>
      <c r="K1540" s="22" t="s">
        <v>1865</v>
      </c>
      <c r="L1540" s="22" t="s">
        <v>1866</v>
      </c>
      <c r="M1540" s="22" t="s">
        <v>1866</v>
      </c>
      <c r="N1540" s="13" t="s">
        <v>1787</v>
      </c>
      <c r="O1540" s="15" t="s">
        <v>1989</v>
      </c>
      <c r="P1540" s="15" t="s">
        <v>1790</v>
      </c>
      <c r="Q1540" s="12">
        <f t="shared" ca="1" si="174"/>
        <v>3</v>
      </c>
      <c r="R1540" s="13" t="s">
        <v>1797</v>
      </c>
      <c r="S1540" s="13" t="s">
        <v>1795</v>
      </c>
      <c r="T1540" s="17">
        <v>29538</v>
      </c>
      <c r="U1540" s="17">
        <v>38669</v>
      </c>
      <c r="V1540" s="17">
        <v>41956</v>
      </c>
      <c r="W1540" s="17" t="s">
        <v>1798</v>
      </c>
      <c r="X1540" s="17" t="s">
        <v>1997</v>
      </c>
      <c r="Y1540" s="13">
        <f t="shared" ca="1" si="172"/>
        <v>53646</v>
      </c>
      <c r="Z1540" s="13">
        <f t="shared" ca="1" si="173"/>
        <v>7956</v>
      </c>
      <c r="AA1540" s="30" t="str">
        <f t="shared" si="175"/>
        <v>Retail</v>
      </c>
    </row>
    <row r="1541" spans="1:27" ht="14.4" x14ac:dyDescent="0.3">
      <c r="A1541" s="13">
        <v>6539</v>
      </c>
      <c r="B1541" s="13">
        <v>6539</v>
      </c>
      <c r="C1541" s="1" t="s">
        <v>1304</v>
      </c>
      <c r="D1541" s="13" t="s">
        <v>2032</v>
      </c>
      <c r="E1541" s="13" t="str">
        <f t="shared" si="176"/>
        <v>Chaim.Sutton@bnna.com</v>
      </c>
      <c r="F1541" s="13" t="s">
        <v>1667</v>
      </c>
      <c r="G1541" s="20" t="s">
        <v>1837</v>
      </c>
      <c r="H1541" s="20"/>
      <c r="I1541" s="13" t="s">
        <v>1948</v>
      </c>
      <c r="J1541" s="13" t="s">
        <v>1864</v>
      </c>
      <c r="K1541" s="22" t="s">
        <v>1865</v>
      </c>
      <c r="L1541" s="22" t="s">
        <v>1866</v>
      </c>
      <c r="M1541" s="22" t="s">
        <v>1866</v>
      </c>
      <c r="N1541" s="13" t="s">
        <v>1787</v>
      </c>
      <c r="O1541" s="15" t="s">
        <v>1989</v>
      </c>
      <c r="P1541" s="13" t="s">
        <v>1790</v>
      </c>
      <c r="Q1541" s="12">
        <f t="shared" ca="1" si="174"/>
        <v>3</v>
      </c>
      <c r="R1541" s="13" t="s">
        <v>1797</v>
      </c>
      <c r="S1541" s="13" t="s">
        <v>1795</v>
      </c>
      <c r="T1541" s="17">
        <v>26504</v>
      </c>
      <c r="U1541" s="17">
        <v>40748</v>
      </c>
      <c r="V1541" s="17">
        <v>41844</v>
      </c>
      <c r="W1541" s="17" t="s">
        <v>1798</v>
      </c>
      <c r="X1541" s="17" t="s">
        <v>1994</v>
      </c>
      <c r="Y1541" s="13">
        <f t="shared" ca="1" si="172"/>
        <v>59396</v>
      </c>
      <c r="Z1541" s="13">
        <f t="shared" ca="1" si="173"/>
        <v>2291</v>
      </c>
      <c r="AA1541" s="30" t="str">
        <f t="shared" si="175"/>
        <v>Retail</v>
      </c>
    </row>
    <row r="1542" spans="1:27" ht="14.4" x14ac:dyDescent="0.3">
      <c r="A1542" s="13">
        <v>6540</v>
      </c>
      <c r="B1542" s="13">
        <v>6540</v>
      </c>
      <c r="C1542" s="1" t="s">
        <v>1626</v>
      </c>
      <c r="D1542" s="13" t="s">
        <v>2032</v>
      </c>
      <c r="E1542" s="13" t="str">
        <f t="shared" si="176"/>
        <v>Cleo.endez@bnna.com</v>
      </c>
      <c r="F1542" s="13" t="s">
        <v>1668</v>
      </c>
      <c r="G1542" s="20" t="s">
        <v>1837</v>
      </c>
      <c r="H1542" s="20"/>
      <c r="I1542" s="13" t="s">
        <v>1948</v>
      </c>
      <c r="J1542" s="13" t="s">
        <v>1864</v>
      </c>
      <c r="K1542" s="22" t="s">
        <v>1865</v>
      </c>
      <c r="L1542" s="22" t="s">
        <v>1866</v>
      </c>
      <c r="M1542" s="22" t="s">
        <v>1866</v>
      </c>
      <c r="N1542" s="13" t="s">
        <v>1787</v>
      </c>
      <c r="O1542" s="15" t="s">
        <v>1989</v>
      </c>
      <c r="P1542" s="15" t="s">
        <v>1790</v>
      </c>
      <c r="Q1542" s="12">
        <f t="shared" ca="1" si="174"/>
        <v>2</v>
      </c>
      <c r="R1542" s="13" t="s">
        <v>1785</v>
      </c>
      <c r="S1542" s="13" t="s">
        <v>1791</v>
      </c>
      <c r="T1542" s="17">
        <v>24744</v>
      </c>
      <c r="U1542" s="17">
        <v>35337</v>
      </c>
      <c r="V1542" s="17">
        <v>41911</v>
      </c>
      <c r="W1542" s="17" t="s">
        <v>1798</v>
      </c>
      <c r="X1542" s="17" t="s">
        <v>1994</v>
      </c>
      <c r="Y1542" s="13">
        <f t="shared" ca="1" si="172"/>
        <v>32456</v>
      </c>
      <c r="Z1542" s="13">
        <f t="shared" ca="1" si="173"/>
        <v>9820</v>
      </c>
      <c r="AA1542" s="30" t="str">
        <f t="shared" si="175"/>
        <v>Retail</v>
      </c>
    </row>
    <row r="1543" spans="1:27" ht="14.4" x14ac:dyDescent="0.3">
      <c r="A1543" s="13">
        <v>6541</v>
      </c>
      <c r="B1543" s="13">
        <v>6541</v>
      </c>
      <c r="C1543" s="13" t="s">
        <v>326</v>
      </c>
      <c r="D1543" s="13" t="s">
        <v>2032</v>
      </c>
      <c r="E1543" s="13" t="str">
        <f t="shared" si="176"/>
        <v>Clarice.Forneret@bnna.com</v>
      </c>
      <c r="F1543" s="13" t="s">
        <v>1668</v>
      </c>
      <c r="G1543" s="20" t="s">
        <v>1837</v>
      </c>
      <c r="H1543" s="20"/>
      <c r="I1543" s="13" t="s">
        <v>1948</v>
      </c>
      <c r="J1543" s="13" t="s">
        <v>1864</v>
      </c>
      <c r="K1543" s="22" t="s">
        <v>1865</v>
      </c>
      <c r="L1543" s="22" t="s">
        <v>1866</v>
      </c>
      <c r="M1543" s="22" t="s">
        <v>1866</v>
      </c>
      <c r="N1543" s="13" t="s">
        <v>1787</v>
      </c>
      <c r="O1543" s="15" t="s">
        <v>1989</v>
      </c>
      <c r="P1543" s="15" t="s">
        <v>1790</v>
      </c>
      <c r="Q1543" s="12">
        <f t="shared" ca="1" si="174"/>
        <v>3</v>
      </c>
      <c r="R1543" s="13" t="s">
        <v>1797</v>
      </c>
      <c r="S1543" s="13" t="s">
        <v>1795</v>
      </c>
      <c r="T1543" s="17">
        <v>26979</v>
      </c>
      <c r="U1543" s="17">
        <v>40493</v>
      </c>
      <c r="V1543" s="17">
        <v>41954</v>
      </c>
      <c r="W1543" s="17" t="s">
        <v>1798</v>
      </c>
      <c r="X1543" s="17" t="s">
        <v>1991</v>
      </c>
      <c r="Y1543" s="13">
        <f t="shared" ca="1" si="172"/>
        <v>53820</v>
      </c>
      <c r="Z1543" s="13">
        <f t="shared" ca="1" si="173"/>
        <v>603</v>
      </c>
      <c r="AA1543" s="30" t="str">
        <f t="shared" si="175"/>
        <v>Retail</v>
      </c>
    </row>
    <row r="1544" spans="1:27" ht="14.4" x14ac:dyDescent="0.3">
      <c r="A1544" s="13">
        <v>6542</v>
      </c>
      <c r="B1544" s="13">
        <v>6542</v>
      </c>
      <c r="C1544" s="13" t="s">
        <v>550</v>
      </c>
      <c r="D1544" s="13" t="s">
        <v>2032</v>
      </c>
      <c r="E1544" s="13" t="str">
        <f t="shared" si="176"/>
        <v>Kevin.n Pera@bnna.com</v>
      </c>
      <c r="F1544" s="13" t="s">
        <v>1667</v>
      </c>
      <c r="G1544" s="20" t="s">
        <v>1837</v>
      </c>
      <c r="H1544" s="20"/>
      <c r="I1544" s="13" t="s">
        <v>1948</v>
      </c>
      <c r="J1544" s="13" t="s">
        <v>1864</v>
      </c>
      <c r="K1544" s="22" t="s">
        <v>1865</v>
      </c>
      <c r="L1544" s="22" t="s">
        <v>1866</v>
      </c>
      <c r="M1544" s="22" t="s">
        <v>1866</v>
      </c>
      <c r="N1544" s="13" t="s">
        <v>1787</v>
      </c>
      <c r="O1544" s="15" t="s">
        <v>1989</v>
      </c>
      <c r="P1544" s="13" t="s">
        <v>1784</v>
      </c>
      <c r="Q1544" s="12">
        <f t="shared" ca="1" si="174"/>
        <v>2</v>
      </c>
      <c r="R1544" s="13" t="s">
        <v>1797</v>
      </c>
      <c r="S1544" s="13" t="s">
        <v>1792</v>
      </c>
      <c r="T1544" s="17">
        <v>24889</v>
      </c>
      <c r="U1544" s="17">
        <v>39134</v>
      </c>
      <c r="V1544" s="17">
        <v>41691</v>
      </c>
      <c r="W1544" s="17" t="s">
        <v>1798</v>
      </c>
      <c r="X1544" s="17" t="s">
        <v>1991</v>
      </c>
      <c r="Y1544" s="13">
        <f t="shared" ca="1" si="172"/>
        <v>45365</v>
      </c>
      <c r="Z1544" s="13">
        <f t="shared" ca="1" si="173"/>
        <v>2078</v>
      </c>
      <c r="AA1544" s="30" t="str">
        <f t="shared" si="175"/>
        <v>Retail</v>
      </c>
    </row>
    <row r="1545" spans="1:27" ht="14.4" x14ac:dyDescent="0.3">
      <c r="A1545" s="13">
        <v>6543</v>
      </c>
      <c r="B1545" s="13">
        <v>6543</v>
      </c>
      <c r="C1545" s="1" t="s">
        <v>943</v>
      </c>
      <c r="D1545" s="13" t="s">
        <v>2032</v>
      </c>
      <c r="E1545" s="13" t="str">
        <f t="shared" si="176"/>
        <v>Timon.n Moss@bnna.com</v>
      </c>
      <c r="F1545" s="13" t="s">
        <v>1667</v>
      </c>
      <c r="G1545" s="20" t="s">
        <v>1837</v>
      </c>
      <c r="H1545" s="20"/>
      <c r="I1545" s="13" t="s">
        <v>1948</v>
      </c>
      <c r="J1545" s="13" t="s">
        <v>1864</v>
      </c>
      <c r="K1545" s="22" t="s">
        <v>1865</v>
      </c>
      <c r="L1545" s="22" t="s">
        <v>1866</v>
      </c>
      <c r="M1545" s="22" t="s">
        <v>1866</v>
      </c>
      <c r="N1545" s="13" t="s">
        <v>1787</v>
      </c>
      <c r="O1545" s="15" t="s">
        <v>1989</v>
      </c>
      <c r="P1545" s="13" t="s">
        <v>1790</v>
      </c>
      <c r="Q1545" s="12">
        <f t="shared" ca="1" si="174"/>
        <v>1</v>
      </c>
      <c r="R1545" s="13" t="s">
        <v>1797</v>
      </c>
      <c r="S1545" s="13" t="s">
        <v>1795</v>
      </c>
      <c r="T1545" s="17">
        <v>28030</v>
      </c>
      <c r="U1545" s="17">
        <v>40813</v>
      </c>
      <c r="V1545" s="17">
        <v>41909</v>
      </c>
      <c r="W1545" s="17" t="s">
        <v>1798</v>
      </c>
      <c r="X1545" s="17" t="s">
        <v>1991</v>
      </c>
      <c r="Y1545" s="13">
        <f t="shared" ca="1" si="172"/>
        <v>37797</v>
      </c>
      <c r="Z1545" s="13">
        <f t="shared" ca="1" si="173"/>
        <v>3662</v>
      </c>
      <c r="AA1545" s="30" t="str">
        <f t="shared" si="175"/>
        <v>Retail</v>
      </c>
    </row>
    <row r="1546" spans="1:27" ht="57.6" x14ac:dyDescent="0.3">
      <c r="A1546" s="13">
        <v>6544</v>
      </c>
      <c r="B1546" s="13">
        <v>6544</v>
      </c>
      <c r="C1546" s="1" t="s">
        <v>1143</v>
      </c>
      <c r="D1546" s="13" t="s">
        <v>2032</v>
      </c>
      <c r="E1546" s="13" t="str">
        <f t="shared" si="176"/>
        <v>Beck.erson@bnna.com</v>
      </c>
      <c r="F1546" s="13" t="s">
        <v>1667</v>
      </c>
      <c r="G1546" s="20" t="s">
        <v>1837</v>
      </c>
      <c r="H1546" s="20"/>
      <c r="I1546" s="13" t="s">
        <v>1947</v>
      </c>
      <c r="J1546" s="13" t="s">
        <v>1864</v>
      </c>
      <c r="K1546" s="22" t="s">
        <v>1867</v>
      </c>
      <c r="L1546" s="3" t="s">
        <v>1919</v>
      </c>
      <c r="M1546" s="22" t="s">
        <v>1868</v>
      </c>
      <c r="N1546" s="13" t="s">
        <v>1788</v>
      </c>
      <c r="O1546" s="15" t="s">
        <v>1798</v>
      </c>
      <c r="P1546" s="13" t="s">
        <v>1790</v>
      </c>
      <c r="Q1546" s="12">
        <f ca="1">RANDBETWEEN(4,7)</f>
        <v>4</v>
      </c>
      <c r="R1546" s="13" t="s">
        <v>1797</v>
      </c>
      <c r="S1546" s="13" t="s">
        <v>1796</v>
      </c>
      <c r="T1546" s="17">
        <v>28572</v>
      </c>
      <c r="U1546" s="17">
        <v>38799</v>
      </c>
      <c r="V1546" s="17">
        <v>41721</v>
      </c>
      <c r="W1546" s="17" t="s">
        <v>1798</v>
      </c>
      <c r="X1546" s="17" t="s">
        <v>1994</v>
      </c>
      <c r="Y1546" s="13">
        <f t="shared" ca="1" si="172"/>
        <v>42566</v>
      </c>
      <c r="Z1546" s="13">
        <f t="shared" ca="1" si="173"/>
        <v>8100</v>
      </c>
      <c r="AA1546" s="30" t="str">
        <f t="shared" si="175"/>
        <v>Retail</v>
      </c>
    </row>
    <row r="1547" spans="1:27" ht="57.6" x14ac:dyDescent="0.3">
      <c r="A1547" s="13">
        <v>6545</v>
      </c>
      <c r="B1547" s="13">
        <v>6545</v>
      </c>
      <c r="C1547" s="1" t="s">
        <v>1364</v>
      </c>
      <c r="D1547" s="13" t="s">
        <v>2032</v>
      </c>
      <c r="E1547" s="13" t="str">
        <f t="shared" si="176"/>
        <v>Donovan.Campbell@bnna.com</v>
      </c>
      <c r="F1547" s="13" t="s">
        <v>1667</v>
      </c>
      <c r="G1547" s="20" t="s">
        <v>1837</v>
      </c>
      <c r="H1547" s="20"/>
      <c r="I1547" s="13" t="s">
        <v>1948</v>
      </c>
      <c r="J1547" s="13" t="s">
        <v>1864</v>
      </c>
      <c r="K1547" s="22" t="s">
        <v>1867</v>
      </c>
      <c r="L1547" s="3" t="s">
        <v>1919</v>
      </c>
      <c r="M1547" s="22" t="s">
        <v>1868</v>
      </c>
      <c r="N1547" s="13" t="s">
        <v>1787</v>
      </c>
      <c r="O1547" s="15" t="s">
        <v>1989</v>
      </c>
      <c r="P1547" s="13" t="s">
        <v>1784</v>
      </c>
      <c r="Q1547" s="12">
        <f t="shared" ref="Q1547:Q1554" ca="1" si="177">RANDBETWEEN(1,3)</f>
        <v>1</v>
      </c>
      <c r="R1547" s="13" t="s">
        <v>1799</v>
      </c>
      <c r="S1547" s="13" t="s">
        <v>1795</v>
      </c>
      <c r="T1547" s="17">
        <v>28465</v>
      </c>
      <c r="U1547" s="17">
        <v>36866</v>
      </c>
      <c r="V1547" s="17">
        <v>41979</v>
      </c>
      <c r="W1547" s="17" t="s">
        <v>1798</v>
      </c>
      <c r="X1547" s="17" t="s">
        <v>1994</v>
      </c>
      <c r="Y1547" s="13">
        <f t="shared" ca="1" si="172"/>
        <v>48111</v>
      </c>
      <c r="Z1547" s="13">
        <f t="shared" ca="1" si="173"/>
        <v>548</v>
      </c>
      <c r="AA1547" s="30" t="str">
        <f t="shared" si="175"/>
        <v>Retail</v>
      </c>
    </row>
    <row r="1548" spans="1:27" ht="57.6" x14ac:dyDescent="0.3">
      <c r="A1548" s="13">
        <v>6546</v>
      </c>
      <c r="B1548" s="13">
        <v>6546</v>
      </c>
      <c r="C1548" s="1" t="s">
        <v>1510</v>
      </c>
      <c r="D1548" s="13" t="s">
        <v>2032</v>
      </c>
      <c r="E1548" s="13" t="str">
        <f t="shared" si="176"/>
        <v>Deacon.Watkins@bnna.com</v>
      </c>
      <c r="F1548" s="13" t="s">
        <v>1667</v>
      </c>
      <c r="G1548" s="20" t="s">
        <v>1837</v>
      </c>
      <c r="H1548" s="20"/>
      <c r="I1548" s="13" t="s">
        <v>1948</v>
      </c>
      <c r="J1548" s="13" t="s">
        <v>1864</v>
      </c>
      <c r="K1548" s="22" t="s">
        <v>1867</v>
      </c>
      <c r="L1548" s="3" t="s">
        <v>1919</v>
      </c>
      <c r="M1548" s="22" t="s">
        <v>1868</v>
      </c>
      <c r="N1548" s="13" t="s">
        <v>1787</v>
      </c>
      <c r="O1548" s="15" t="s">
        <v>1989</v>
      </c>
      <c r="P1548" s="13" t="s">
        <v>1784</v>
      </c>
      <c r="Q1548" s="12">
        <f t="shared" ca="1" si="177"/>
        <v>3</v>
      </c>
      <c r="R1548" s="13" t="s">
        <v>1797</v>
      </c>
      <c r="S1548" s="13" t="s">
        <v>1795</v>
      </c>
      <c r="T1548" s="17">
        <v>26330</v>
      </c>
      <c r="U1548" s="17">
        <v>36923</v>
      </c>
      <c r="V1548" s="17">
        <v>41671</v>
      </c>
      <c r="W1548" s="17" t="s">
        <v>1798</v>
      </c>
      <c r="X1548" s="17" t="s">
        <v>1994</v>
      </c>
      <c r="Y1548" s="13">
        <f t="shared" ca="1" si="172"/>
        <v>41115</v>
      </c>
      <c r="Z1548" s="13">
        <f t="shared" ca="1" si="173"/>
        <v>4868</v>
      </c>
      <c r="AA1548" s="30" t="str">
        <f t="shared" si="175"/>
        <v>Retail</v>
      </c>
    </row>
    <row r="1549" spans="1:27" ht="57.6" x14ac:dyDescent="0.3">
      <c r="A1549" s="13">
        <v>6547</v>
      </c>
      <c r="B1549" s="13">
        <v>6547</v>
      </c>
      <c r="C1549" s="13" t="s">
        <v>249</v>
      </c>
      <c r="D1549" s="13" t="s">
        <v>2032</v>
      </c>
      <c r="E1549" s="13" t="str">
        <f t="shared" si="176"/>
        <v>Blaze. Blake@bnna.com</v>
      </c>
      <c r="F1549" s="13" t="s">
        <v>1669</v>
      </c>
      <c r="G1549" s="20" t="s">
        <v>1837</v>
      </c>
      <c r="H1549" s="20"/>
      <c r="I1549" s="13" t="s">
        <v>1948</v>
      </c>
      <c r="J1549" s="13" t="s">
        <v>1864</v>
      </c>
      <c r="K1549" s="22" t="s">
        <v>1867</v>
      </c>
      <c r="L1549" s="7" t="s">
        <v>1919</v>
      </c>
      <c r="M1549" s="22" t="s">
        <v>1868</v>
      </c>
      <c r="N1549" s="13" t="s">
        <v>1787</v>
      </c>
      <c r="O1549" s="15" t="s">
        <v>1989</v>
      </c>
      <c r="P1549" s="13" t="s">
        <v>1790</v>
      </c>
      <c r="Q1549" s="12">
        <f t="shared" ca="1" si="177"/>
        <v>1</v>
      </c>
      <c r="R1549" s="13" t="s">
        <v>1797</v>
      </c>
      <c r="S1549" s="13" t="s">
        <v>1791</v>
      </c>
      <c r="T1549" s="17">
        <v>28121</v>
      </c>
      <c r="U1549" s="17">
        <v>42000</v>
      </c>
      <c r="V1549" s="17">
        <v>42000</v>
      </c>
      <c r="W1549" s="17" t="s">
        <v>1798</v>
      </c>
      <c r="X1549" s="17" t="s">
        <v>1991</v>
      </c>
      <c r="Y1549" s="13">
        <f t="shared" ca="1" si="172"/>
        <v>55886</v>
      </c>
      <c r="Z1549" s="13">
        <f t="shared" ca="1" si="173"/>
        <v>1577</v>
      </c>
      <c r="AA1549" s="30" t="str">
        <f t="shared" si="175"/>
        <v>Retail</v>
      </c>
    </row>
    <row r="1550" spans="1:27" ht="57.6" x14ac:dyDescent="0.3">
      <c r="A1550" s="13">
        <v>6548</v>
      </c>
      <c r="B1550" s="13">
        <v>6548</v>
      </c>
      <c r="C1550" s="13" t="s">
        <v>436</v>
      </c>
      <c r="D1550" s="13" t="s">
        <v>2032</v>
      </c>
      <c r="E1550" s="13" t="str">
        <f t="shared" si="176"/>
        <v>George.Harrows@bnna.com</v>
      </c>
      <c r="F1550" s="13" t="s">
        <v>1669</v>
      </c>
      <c r="G1550" s="20" t="s">
        <v>1837</v>
      </c>
      <c r="H1550" s="20"/>
      <c r="I1550" s="13" t="s">
        <v>1948</v>
      </c>
      <c r="J1550" s="13" t="s">
        <v>1864</v>
      </c>
      <c r="K1550" s="22" t="s">
        <v>1867</v>
      </c>
      <c r="L1550" s="3" t="s">
        <v>1919</v>
      </c>
      <c r="M1550" s="22" t="s">
        <v>1868</v>
      </c>
      <c r="N1550" s="13" t="s">
        <v>1787</v>
      </c>
      <c r="O1550" s="15" t="s">
        <v>1989</v>
      </c>
      <c r="P1550" s="13" t="s">
        <v>1784</v>
      </c>
      <c r="Q1550" s="12">
        <f t="shared" ca="1" si="177"/>
        <v>3</v>
      </c>
      <c r="R1550" s="13" t="s">
        <v>1797</v>
      </c>
      <c r="S1550" s="13" t="s">
        <v>1794</v>
      </c>
      <c r="T1550" s="17">
        <v>26285</v>
      </c>
      <c r="U1550" s="17">
        <v>37608</v>
      </c>
      <c r="V1550" s="17">
        <v>41991</v>
      </c>
      <c r="W1550" s="17" t="s">
        <v>1798</v>
      </c>
      <c r="X1550" s="17" t="s">
        <v>1996</v>
      </c>
      <c r="Y1550" s="13">
        <f t="shared" ca="1" si="172"/>
        <v>56264</v>
      </c>
      <c r="Z1550" s="13">
        <f t="shared" ca="1" si="173"/>
        <v>9243</v>
      </c>
      <c r="AA1550" s="30" t="str">
        <f t="shared" si="175"/>
        <v>Retail</v>
      </c>
    </row>
    <row r="1551" spans="1:27" ht="57.6" x14ac:dyDescent="0.3">
      <c r="A1551" s="13">
        <v>6549</v>
      </c>
      <c r="B1551" s="13">
        <v>6549</v>
      </c>
      <c r="C1551" s="13" t="s">
        <v>339</v>
      </c>
      <c r="D1551" s="13" t="s">
        <v>2032</v>
      </c>
      <c r="E1551" s="13" t="str">
        <f t="shared" si="176"/>
        <v>Cristina.a Salazar@bnna.com</v>
      </c>
      <c r="F1551" s="13" t="s">
        <v>1668</v>
      </c>
      <c r="G1551" s="20" t="s">
        <v>1837</v>
      </c>
      <c r="H1551" s="20"/>
      <c r="I1551" s="13" t="s">
        <v>1948</v>
      </c>
      <c r="J1551" s="13" t="s">
        <v>1864</v>
      </c>
      <c r="K1551" s="22" t="s">
        <v>1867</v>
      </c>
      <c r="L1551" s="3" t="s">
        <v>1919</v>
      </c>
      <c r="M1551" s="22" t="s">
        <v>1868</v>
      </c>
      <c r="N1551" s="13" t="s">
        <v>1787</v>
      </c>
      <c r="O1551" s="15" t="s">
        <v>1989</v>
      </c>
      <c r="P1551" s="13" t="s">
        <v>1784</v>
      </c>
      <c r="Q1551" s="12">
        <f t="shared" ca="1" si="177"/>
        <v>1</v>
      </c>
      <c r="R1551" s="13" t="s">
        <v>1797</v>
      </c>
      <c r="S1551" s="13" t="s">
        <v>1795</v>
      </c>
      <c r="T1551" s="17">
        <v>28930</v>
      </c>
      <c r="U1551" s="17">
        <v>40618</v>
      </c>
      <c r="V1551" s="17">
        <v>41714</v>
      </c>
      <c r="W1551" s="17" t="s">
        <v>1798</v>
      </c>
      <c r="X1551" s="17" t="s">
        <v>1997</v>
      </c>
      <c r="Y1551" s="13">
        <f t="shared" ca="1" si="172"/>
        <v>39336</v>
      </c>
      <c r="Z1551" s="13">
        <f t="shared" ca="1" si="173"/>
        <v>4303</v>
      </c>
      <c r="AA1551" s="30" t="str">
        <f t="shared" si="175"/>
        <v>Retail</v>
      </c>
    </row>
    <row r="1552" spans="1:27" ht="57.6" x14ac:dyDescent="0.3">
      <c r="A1552" s="13">
        <v>6550</v>
      </c>
      <c r="B1552" s="13">
        <v>6550</v>
      </c>
      <c r="C1552" s="1" t="s">
        <v>1580</v>
      </c>
      <c r="D1552" s="13" t="s">
        <v>2032</v>
      </c>
      <c r="E1552" s="13" t="str">
        <f t="shared" si="176"/>
        <v>Karen. Bryan@bnna.com</v>
      </c>
      <c r="F1552" s="13" t="s">
        <v>1668</v>
      </c>
      <c r="G1552" s="20" t="s">
        <v>1837</v>
      </c>
      <c r="H1552" s="20"/>
      <c r="I1552" s="13" t="s">
        <v>1948</v>
      </c>
      <c r="J1552" s="13" t="s">
        <v>1864</v>
      </c>
      <c r="K1552" s="22" t="s">
        <v>1867</v>
      </c>
      <c r="L1552" s="3" t="s">
        <v>1919</v>
      </c>
      <c r="M1552" s="22" t="s">
        <v>1868</v>
      </c>
      <c r="N1552" s="13" t="s">
        <v>1787</v>
      </c>
      <c r="O1552" s="15" t="s">
        <v>1989</v>
      </c>
      <c r="P1552" s="15" t="s">
        <v>1790</v>
      </c>
      <c r="Q1552" s="12">
        <f t="shared" ca="1" si="177"/>
        <v>2</v>
      </c>
      <c r="R1552" s="13" t="s">
        <v>1797</v>
      </c>
      <c r="S1552" s="13" t="s">
        <v>1794</v>
      </c>
      <c r="T1552" s="17">
        <v>19933</v>
      </c>
      <c r="U1552" s="17">
        <v>34178</v>
      </c>
      <c r="V1552" s="17">
        <v>41848</v>
      </c>
      <c r="W1552" s="17" t="s">
        <v>1989</v>
      </c>
      <c r="X1552" s="17" t="s">
        <v>1997</v>
      </c>
      <c r="Y1552" s="13">
        <f t="shared" ca="1" si="172"/>
        <v>48706</v>
      </c>
      <c r="Z1552" s="13">
        <f t="shared" ca="1" si="173"/>
        <v>6423</v>
      </c>
      <c r="AA1552" s="30" t="str">
        <f t="shared" si="175"/>
        <v>Retail</v>
      </c>
    </row>
    <row r="1553" spans="1:27" ht="57.6" x14ac:dyDescent="0.3">
      <c r="A1553" s="13">
        <v>6551</v>
      </c>
      <c r="B1553" s="13">
        <v>6551</v>
      </c>
      <c r="C1553" s="13" t="s">
        <v>374</v>
      </c>
      <c r="D1553" s="13" t="s">
        <v>2032</v>
      </c>
      <c r="E1553" s="13" t="str">
        <f t="shared" si="176"/>
        <v>Dirk.akker@bnna.com</v>
      </c>
      <c r="F1553" s="13" t="s">
        <v>1667</v>
      </c>
      <c r="G1553" s="20" t="s">
        <v>1837</v>
      </c>
      <c r="H1553" s="20"/>
      <c r="I1553" s="13" t="s">
        <v>1948</v>
      </c>
      <c r="J1553" s="13" t="s">
        <v>1864</v>
      </c>
      <c r="K1553" s="22" t="s">
        <v>1867</v>
      </c>
      <c r="L1553" s="3" t="s">
        <v>1919</v>
      </c>
      <c r="M1553" s="22" t="s">
        <v>1868</v>
      </c>
      <c r="N1553" s="13" t="s">
        <v>1787</v>
      </c>
      <c r="O1553" s="15" t="s">
        <v>1989</v>
      </c>
      <c r="P1553" s="13" t="s">
        <v>1784</v>
      </c>
      <c r="Q1553" s="12">
        <f t="shared" ca="1" si="177"/>
        <v>2</v>
      </c>
      <c r="R1553" s="13" t="s">
        <v>1799</v>
      </c>
      <c r="S1553" s="13" t="s">
        <v>1791</v>
      </c>
      <c r="T1553" s="17">
        <v>24613</v>
      </c>
      <c r="U1553" s="17">
        <v>41780</v>
      </c>
      <c r="V1553" s="17">
        <v>41780</v>
      </c>
      <c r="W1553" s="17" t="s">
        <v>1798</v>
      </c>
      <c r="X1553" s="17" t="s">
        <v>1997</v>
      </c>
      <c r="Y1553" s="13">
        <f t="shared" ca="1" si="172"/>
        <v>38505</v>
      </c>
      <c r="Z1553" s="13">
        <f t="shared" ca="1" si="173"/>
        <v>4299</v>
      </c>
      <c r="AA1553" s="30" t="str">
        <f t="shared" si="175"/>
        <v>Retail</v>
      </c>
    </row>
    <row r="1554" spans="1:27" ht="57.6" x14ac:dyDescent="0.3">
      <c r="A1554" s="13">
        <v>6552</v>
      </c>
      <c r="B1554" s="13">
        <v>6552</v>
      </c>
      <c r="C1554" s="13" t="s">
        <v>225</v>
      </c>
      <c r="D1554" s="13" t="s">
        <v>2032</v>
      </c>
      <c r="E1554" s="13" t="str">
        <f t="shared" si="176"/>
        <v>Bayard.d Lopes@bnna.com</v>
      </c>
      <c r="F1554" s="13" t="s">
        <v>1667</v>
      </c>
      <c r="G1554" s="20" t="s">
        <v>1837</v>
      </c>
      <c r="H1554" s="20"/>
      <c r="I1554" s="13" t="s">
        <v>1948</v>
      </c>
      <c r="J1554" s="13" t="s">
        <v>1864</v>
      </c>
      <c r="K1554" s="22" t="s">
        <v>1867</v>
      </c>
      <c r="L1554" s="3" t="s">
        <v>1919</v>
      </c>
      <c r="M1554" s="22" t="s">
        <v>1868</v>
      </c>
      <c r="N1554" s="13" t="s">
        <v>1787</v>
      </c>
      <c r="O1554" s="15" t="s">
        <v>1989</v>
      </c>
      <c r="P1554" s="15" t="s">
        <v>1790</v>
      </c>
      <c r="Q1554" s="12">
        <f t="shared" ca="1" si="177"/>
        <v>2</v>
      </c>
      <c r="R1554" s="13" t="s">
        <v>1797</v>
      </c>
      <c r="S1554" s="13" t="s">
        <v>1793</v>
      </c>
      <c r="T1554" s="17">
        <v>19927</v>
      </c>
      <c r="U1554" s="17">
        <v>37094</v>
      </c>
      <c r="V1554" s="17">
        <v>41842</v>
      </c>
      <c r="W1554" s="17" t="s">
        <v>1798</v>
      </c>
      <c r="X1554" s="17" t="s">
        <v>1994</v>
      </c>
      <c r="Y1554" s="13">
        <f t="shared" ca="1" si="172"/>
        <v>40409</v>
      </c>
      <c r="Z1554" s="13">
        <f t="shared" ca="1" si="173"/>
        <v>808</v>
      </c>
      <c r="AA1554" s="30" t="str">
        <f t="shared" si="175"/>
        <v>Retail</v>
      </c>
    </row>
    <row r="1555" spans="1:27" ht="28.8" x14ac:dyDescent="0.3">
      <c r="A1555" s="13">
        <v>6553</v>
      </c>
      <c r="B1555" s="13">
        <v>6553</v>
      </c>
      <c r="C1555" s="13" t="s">
        <v>90</v>
      </c>
      <c r="D1555" s="13" t="s">
        <v>2032</v>
      </c>
      <c r="E1555" s="13" t="str">
        <f t="shared" si="176"/>
        <v>Blake.Harvey@bnna.com</v>
      </c>
      <c r="F1555" s="13" t="s">
        <v>1667</v>
      </c>
      <c r="G1555" s="20" t="s">
        <v>1837</v>
      </c>
      <c r="H1555" s="20"/>
      <c r="I1555" s="13" t="s">
        <v>1947</v>
      </c>
      <c r="J1555" s="13" t="s">
        <v>1864</v>
      </c>
      <c r="K1555" s="3" t="s">
        <v>1922</v>
      </c>
      <c r="L1555" s="3" t="s">
        <v>1923</v>
      </c>
      <c r="M1555" s="3" t="s">
        <v>1924</v>
      </c>
      <c r="N1555" s="13" t="s">
        <v>1788</v>
      </c>
      <c r="O1555" s="15" t="s">
        <v>1798</v>
      </c>
      <c r="P1555" s="13" t="s">
        <v>1784</v>
      </c>
      <c r="Q1555" s="12">
        <f ca="1">RANDBETWEEN(4,7)</f>
        <v>4</v>
      </c>
      <c r="R1555" s="13" t="s">
        <v>1785</v>
      </c>
      <c r="S1555" s="13" t="s">
        <v>1796</v>
      </c>
      <c r="T1555" s="17">
        <v>25753</v>
      </c>
      <c r="U1555" s="17">
        <v>34154</v>
      </c>
      <c r="V1555" s="17">
        <v>41824</v>
      </c>
      <c r="W1555" s="17" t="s">
        <v>1798</v>
      </c>
      <c r="X1555" s="17" t="s">
        <v>1994</v>
      </c>
      <c r="Y1555" s="13">
        <f t="shared" ca="1" si="172"/>
        <v>43569</v>
      </c>
      <c r="Z1555" s="13">
        <f t="shared" ca="1" si="173"/>
        <v>4037</v>
      </c>
      <c r="AA1555" s="30" t="str">
        <f t="shared" si="175"/>
        <v>Retail</v>
      </c>
    </row>
    <row r="1556" spans="1:27" ht="28.8" x14ac:dyDescent="0.3">
      <c r="A1556" s="13">
        <v>6554</v>
      </c>
      <c r="B1556" s="13">
        <v>6554</v>
      </c>
      <c r="C1556" s="13" t="s">
        <v>1020</v>
      </c>
      <c r="D1556" s="13" t="s">
        <v>2032</v>
      </c>
      <c r="E1556" s="13" t="str">
        <f t="shared" si="176"/>
        <v>Trevor.mstrong@bnna.com</v>
      </c>
      <c r="F1556" s="13" t="s">
        <v>1667</v>
      </c>
      <c r="G1556" s="20" t="s">
        <v>1837</v>
      </c>
      <c r="H1556" s="20"/>
      <c r="I1556" s="20" t="s">
        <v>1948</v>
      </c>
      <c r="J1556" s="13" t="s">
        <v>1864</v>
      </c>
      <c r="K1556" s="3" t="s">
        <v>1922</v>
      </c>
      <c r="L1556" s="3" t="s">
        <v>1923</v>
      </c>
      <c r="M1556" s="3" t="s">
        <v>1924</v>
      </c>
      <c r="N1556" s="13" t="s">
        <v>1787</v>
      </c>
      <c r="O1556" s="15" t="s">
        <v>1989</v>
      </c>
      <c r="P1556" s="13" t="s">
        <v>1790</v>
      </c>
      <c r="Q1556" s="12">
        <f t="shared" ref="Q1556:Q1562" ca="1" si="178">RANDBETWEEN(1,3)</f>
        <v>1</v>
      </c>
      <c r="R1556" s="13" t="s">
        <v>1800</v>
      </c>
      <c r="S1556" s="13" t="s">
        <v>1796</v>
      </c>
      <c r="T1556" s="17">
        <v>21826</v>
      </c>
      <c r="U1556" s="17">
        <v>29497</v>
      </c>
      <c r="V1556" s="17">
        <v>41915</v>
      </c>
      <c r="W1556" s="17" t="s">
        <v>1798</v>
      </c>
      <c r="X1556" s="17" t="s">
        <v>1994</v>
      </c>
      <c r="Y1556" s="13">
        <f t="shared" ca="1" si="172"/>
        <v>58449</v>
      </c>
      <c r="Z1556" s="13">
        <f t="shared" ca="1" si="173"/>
        <v>7483</v>
      </c>
      <c r="AA1556" s="30" t="str">
        <f t="shared" si="175"/>
        <v>Retail</v>
      </c>
    </row>
    <row r="1557" spans="1:27" ht="28.8" x14ac:dyDescent="0.3">
      <c r="A1557" s="13">
        <v>6555</v>
      </c>
      <c r="B1557" s="13">
        <v>6555</v>
      </c>
      <c r="C1557" s="13" t="s">
        <v>380</v>
      </c>
      <c r="D1557" s="13" t="s">
        <v>2032</v>
      </c>
      <c r="E1557" s="13" t="str">
        <f t="shared" si="176"/>
        <v>Donald.d Neely@bnna.com</v>
      </c>
      <c r="F1557" s="13" t="s">
        <v>1667</v>
      </c>
      <c r="G1557" s="20" t="s">
        <v>1837</v>
      </c>
      <c r="H1557" s="20"/>
      <c r="I1557" s="13" t="s">
        <v>1948</v>
      </c>
      <c r="J1557" s="13" t="s">
        <v>1864</v>
      </c>
      <c r="K1557" s="3" t="s">
        <v>1922</v>
      </c>
      <c r="L1557" s="3" t="s">
        <v>1923</v>
      </c>
      <c r="M1557" s="3" t="s">
        <v>1924</v>
      </c>
      <c r="N1557" s="13" t="s">
        <v>1787</v>
      </c>
      <c r="O1557" s="15" t="s">
        <v>1989</v>
      </c>
      <c r="P1557" s="15" t="s">
        <v>1790</v>
      </c>
      <c r="Q1557" s="12">
        <f t="shared" ca="1" si="178"/>
        <v>2</v>
      </c>
      <c r="R1557" s="13" t="s">
        <v>1785</v>
      </c>
      <c r="S1557" s="13" t="s">
        <v>1795</v>
      </c>
      <c r="T1557" s="17">
        <v>28578</v>
      </c>
      <c r="U1557" s="17">
        <v>38805</v>
      </c>
      <c r="V1557" s="17">
        <v>41727</v>
      </c>
      <c r="W1557" s="17" t="s">
        <v>1798</v>
      </c>
      <c r="X1557" s="17" t="s">
        <v>1991</v>
      </c>
      <c r="Y1557" s="13">
        <f t="shared" ca="1" si="172"/>
        <v>49762</v>
      </c>
      <c r="Z1557" s="13">
        <f t="shared" ca="1" si="173"/>
        <v>9348</v>
      </c>
      <c r="AA1557" s="30" t="str">
        <f t="shared" si="175"/>
        <v>Retail</v>
      </c>
    </row>
    <row r="1558" spans="1:27" ht="28.8" x14ac:dyDescent="0.3">
      <c r="A1558" s="13">
        <v>6556</v>
      </c>
      <c r="B1558" s="13">
        <v>6556</v>
      </c>
      <c r="C1558" s="13" t="s">
        <v>316</v>
      </c>
      <c r="D1558" s="13" t="s">
        <v>2032</v>
      </c>
      <c r="E1558" s="13" t="str">
        <f t="shared" si="176"/>
        <v>Cindy.verton@bnna.com</v>
      </c>
      <c r="F1558" s="13" t="s">
        <v>1668</v>
      </c>
      <c r="G1558" s="20" t="s">
        <v>1837</v>
      </c>
      <c r="H1558" s="20"/>
      <c r="I1558" s="13" t="s">
        <v>1948</v>
      </c>
      <c r="J1558" s="13" t="s">
        <v>1864</v>
      </c>
      <c r="K1558" s="3" t="s">
        <v>1922</v>
      </c>
      <c r="L1558" s="3" t="s">
        <v>1923</v>
      </c>
      <c r="M1558" s="3" t="s">
        <v>1924</v>
      </c>
      <c r="N1558" s="13" t="s">
        <v>1787</v>
      </c>
      <c r="O1558" s="15" t="s">
        <v>1989</v>
      </c>
      <c r="P1558" s="13" t="s">
        <v>1790</v>
      </c>
      <c r="Q1558" s="12">
        <f t="shared" ca="1" si="178"/>
        <v>3</v>
      </c>
      <c r="R1558" s="13" t="s">
        <v>1797</v>
      </c>
      <c r="S1558" s="13" t="s">
        <v>1795</v>
      </c>
      <c r="T1558" s="17">
        <v>25607</v>
      </c>
      <c r="U1558" s="17">
        <v>32912</v>
      </c>
      <c r="V1558" s="17">
        <v>41678</v>
      </c>
      <c r="W1558" s="17" t="s">
        <v>1798</v>
      </c>
      <c r="X1558" s="17" t="s">
        <v>1996</v>
      </c>
      <c r="Y1558" s="13">
        <f t="shared" ca="1" si="172"/>
        <v>48052</v>
      </c>
      <c r="Z1558" s="13">
        <f t="shared" ca="1" si="173"/>
        <v>3522</v>
      </c>
      <c r="AA1558" s="30" t="str">
        <f t="shared" si="175"/>
        <v>Retail</v>
      </c>
    </row>
    <row r="1559" spans="1:27" ht="28.8" x14ac:dyDescent="0.3">
      <c r="A1559" s="13">
        <v>6557</v>
      </c>
      <c r="B1559" s="13">
        <v>6557</v>
      </c>
      <c r="C1559" s="13" t="s">
        <v>557</v>
      </c>
      <c r="D1559" s="13" t="s">
        <v>2032</v>
      </c>
      <c r="E1559" s="13" t="str">
        <f t="shared" si="176"/>
        <v>Kouhei. Kimura@bnna.com</v>
      </c>
      <c r="F1559" s="13" t="s">
        <v>1668</v>
      </c>
      <c r="G1559" s="20" t="s">
        <v>1837</v>
      </c>
      <c r="H1559" s="20"/>
      <c r="I1559" s="13" t="s">
        <v>1948</v>
      </c>
      <c r="J1559" s="13" t="s">
        <v>1864</v>
      </c>
      <c r="K1559" s="3" t="s">
        <v>1922</v>
      </c>
      <c r="L1559" s="3" t="s">
        <v>1923</v>
      </c>
      <c r="M1559" s="3" t="s">
        <v>1924</v>
      </c>
      <c r="N1559" s="13" t="s">
        <v>1787</v>
      </c>
      <c r="O1559" s="15" t="s">
        <v>1989</v>
      </c>
      <c r="P1559" s="15" t="s">
        <v>1790</v>
      </c>
      <c r="Q1559" s="12">
        <f t="shared" ca="1" si="178"/>
        <v>3</v>
      </c>
      <c r="R1559" s="13" t="s">
        <v>1797</v>
      </c>
      <c r="S1559" s="13" t="s">
        <v>1794</v>
      </c>
      <c r="T1559" s="17">
        <v>27938</v>
      </c>
      <c r="U1559" s="17">
        <v>41817</v>
      </c>
      <c r="V1559" s="17">
        <v>41817</v>
      </c>
      <c r="W1559" s="17" t="s">
        <v>1798</v>
      </c>
      <c r="X1559" s="17" t="s">
        <v>1997</v>
      </c>
      <c r="Y1559" s="13">
        <f t="shared" ca="1" si="172"/>
        <v>48049</v>
      </c>
      <c r="Z1559" s="13">
        <f t="shared" ca="1" si="173"/>
        <v>4670</v>
      </c>
      <c r="AA1559" s="30" t="str">
        <f t="shared" si="175"/>
        <v>Retail</v>
      </c>
    </row>
    <row r="1560" spans="1:27" ht="28.8" x14ac:dyDescent="0.3">
      <c r="A1560" s="13">
        <v>6558</v>
      </c>
      <c r="B1560" s="13">
        <v>6558</v>
      </c>
      <c r="C1560" s="13" t="s">
        <v>973</v>
      </c>
      <c r="D1560" s="13" t="s">
        <v>2032</v>
      </c>
      <c r="E1560" s="13" t="str">
        <f t="shared" si="176"/>
        <v>Tanek.Sparks@bnna.com</v>
      </c>
      <c r="F1560" s="13" t="s">
        <v>1667</v>
      </c>
      <c r="G1560" s="20" t="s">
        <v>1837</v>
      </c>
      <c r="H1560" s="20"/>
      <c r="I1560" s="13" t="s">
        <v>1948</v>
      </c>
      <c r="J1560" s="13" t="s">
        <v>1864</v>
      </c>
      <c r="K1560" s="3" t="s">
        <v>1922</v>
      </c>
      <c r="L1560" s="3" t="s">
        <v>1923</v>
      </c>
      <c r="M1560" s="3" t="s">
        <v>1924</v>
      </c>
      <c r="N1560" s="13" t="s">
        <v>1787</v>
      </c>
      <c r="O1560" s="15" t="s">
        <v>1989</v>
      </c>
      <c r="P1560" s="15" t="s">
        <v>1790</v>
      </c>
      <c r="Q1560" s="12">
        <f t="shared" ca="1" si="178"/>
        <v>2</v>
      </c>
      <c r="R1560" s="13" t="s">
        <v>1785</v>
      </c>
      <c r="S1560" s="13" t="s">
        <v>1795</v>
      </c>
      <c r="T1560" s="17">
        <v>25570</v>
      </c>
      <c r="U1560" s="17">
        <v>39084</v>
      </c>
      <c r="V1560" s="17">
        <v>41641</v>
      </c>
      <c r="W1560" s="17" t="s">
        <v>1798</v>
      </c>
      <c r="X1560" s="17" t="s">
        <v>1997</v>
      </c>
      <c r="Y1560" s="13">
        <f t="shared" ca="1" si="172"/>
        <v>40995</v>
      </c>
      <c r="Z1560" s="13">
        <f t="shared" ca="1" si="173"/>
        <v>9377</v>
      </c>
      <c r="AA1560" s="30" t="str">
        <f t="shared" si="175"/>
        <v>Retail</v>
      </c>
    </row>
    <row r="1561" spans="1:27" ht="28.8" x14ac:dyDescent="0.3">
      <c r="A1561" s="13">
        <v>6559</v>
      </c>
      <c r="B1561" s="13">
        <v>6559</v>
      </c>
      <c r="C1561" s="1" t="s">
        <v>1569</v>
      </c>
      <c r="D1561" s="13" t="s">
        <v>2032</v>
      </c>
      <c r="E1561" s="13" t="str">
        <f t="shared" si="176"/>
        <v>Teegan.Clemons@bnna.com</v>
      </c>
      <c r="F1561" s="13" t="s">
        <v>1668</v>
      </c>
      <c r="G1561" s="20" t="s">
        <v>1837</v>
      </c>
      <c r="H1561" s="20"/>
      <c r="I1561" s="13" t="s">
        <v>1948</v>
      </c>
      <c r="J1561" s="13" t="s">
        <v>1864</v>
      </c>
      <c r="K1561" s="3" t="s">
        <v>1922</v>
      </c>
      <c r="L1561" s="3" t="s">
        <v>1923</v>
      </c>
      <c r="M1561" s="3" t="s">
        <v>1924</v>
      </c>
      <c r="N1561" s="13" t="s">
        <v>1787</v>
      </c>
      <c r="O1561" s="15" t="s">
        <v>1989</v>
      </c>
      <c r="P1561" s="13" t="s">
        <v>1790</v>
      </c>
      <c r="Q1561" s="12">
        <f t="shared" ca="1" si="178"/>
        <v>2</v>
      </c>
      <c r="R1561" s="13" t="s">
        <v>1797</v>
      </c>
      <c r="S1561" s="13" t="s">
        <v>1793</v>
      </c>
      <c r="T1561" s="17">
        <v>20362</v>
      </c>
      <c r="U1561" s="17">
        <v>28398</v>
      </c>
      <c r="V1561" s="17">
        <v>41912</v>
      </c>
      <c r="W1561" s="17" t="s">
        <v>1798</v>
      </c>
      <c r="X1561" s="17" t="s">
        <v>1997</v>
      </c>
      <c r="Y1561" s="13">
        <f t="shared" ca="1" si="172"/>
        <v>38806</v>
      </c>
      <c r="Z1561" s="13">
        <f t="shared" ca="1" si="173"/>
        <v>3329</v>
      </c>
      <c r="AA1561" s="30" t="str">
        <f t="shared" si="175"/>
        <v>Retail</v>
      </c>
    </row>
    <row r="1562" spans="1:27" ht="28.8" x14ac:dyDescent="0.3">
      <c r="A1562" s="13">
        <v>6560</v>
      </c>
      <c r="B1562" s="13">
        <v>6560</v>
      </c>
      <c r="C1562" s="13" t="s">
        <v>597</v>
      </c>
      <c r="D1562" s="13" t="s">
        <v>2032</v>
      </c>
      <c r="E1562" s="13" t="str">
        <f t="shared" si="176"/>
        <v>Machiko.ko Iseya@bnna.com</v>
      </c>
      <c r="F1562" s="13" t="s">
        <v>1667</v>
      </c>
      <c r="G1562" s="20" t="s">
        <v>1837</v>
      </c>
      <c r="H1562" s="20"/>
      <c r="I1562" s="13" t="s">
        <v>1948</v>
      </c>
      <c r="J1562" s="13" t="s">
        <v>1864</v>
      </c>
      <c r="K1562" s="3" t="s">
        <v>1922</v>
      </c>
      <c r="L1562" s="3" t="s">
        <v>1923</v>
      </c>
      <c r="M1562" s="3" t="s">
        <v>1924</v>
      </c>
      <c r="N1562" s="13" t="s">
        <v>1787</v>
      </c>
      <c r="O1562" s="15" t="s">
        <v>1989</v>
      </c>
      <c r="P1562" s="15" t="s">
        <v>1790</v>
      </c>
      <c r="Q1562" s="12">
        <f t="shared" ca="1" si="178"/>
        <v>2</v>
      </c>
      <c r="R1562" s="13" t="s">
        <v>1797</v>
      </c>
      <c r="S1562" s="13" t="s">
        <v>1793</v>
      </c>
      <c r="T1562" s="17">
        <v>25711</v>
      </c>
      <c r="U1562" s="17">
        <v>34842</v>
      </c>
      <c r="V1562" s="17">
        <v>41782</v>
      </c>
      <c r="W1562" s="17" t="s">
        <v>1798</v>
      </c>
      <c r="X1562" s="17" t="s">
        <v>1994</v>
      </c>
      <c r="Y1562" s="13">
        <f t="shared" ca="1" si="172"/>
        <v>38567</v>
      </c>
      <c r="Z1562" s="13">
        <f t="shared" ca="1" si="173"/>
        <v>7689</v>
      </c>
      <c r="AA1562" s="30" t="str">
        <f t="shared" si="175"/>
        <v>Retail</v>
      </c>
    </row>
    <row r="1563" spans="1:27" ht="43.2" x14ac:dyDescent="0.3">
      <c r="A1563" s="13">
        <v>6561</v>
      </c>
      <c r="B1563" s="13">
        <v>6561</v>
      </c>
      <c r="C1563" s="13" t="s">
        <v>618</v>
      </c>
      <c r="D1563" s="13" t="s">
        <v>2032</v>
      </c>
      <c r="E1563" s="13" t="str">
        <f t="shared" si="176"/>
        <v>Mary-Jane.ne Collers@bnna.com</v>
      </c>
      <c r="F1563" s="13" t="s">
        <v>1668</v>
      </c>
      <c r="G1563" s="20" t="s">
        <v>1837</v>
      </c>
      <c r="H1563" s="20"/>
      <c r="I1563" s="13" t="s">
        <v>1947</v>
      </c>
      <c r="J1563" s="13" t="s">
        <v>1864</v>
      </c>
      <c r="K1563" s="3" t="s">
        <v>1869</v>
      </c>
      <c r="L1563" s="3" t="s">
        <v>1920</v>
      </c>
      <c r="M1563" s="3" t="s">
        <v>1921</v>
      </c>
      <c r="N1563" s="13" t="s">
        <v>1788</v>
      </c>
      <c r="O1563" s="15" t="s">
        <v>1798</v>
      </c>
      <c r="P1563" s="13" t="s">
        <v>1784</v>
      </c>
      <c r="Q1563" s="12">
        <f ca="1">RANDBETWEEN(4,7)</f>
        <v>5</v>
      </c>
      <c r="R1563" s="13" t="s">
        <v>1797</v>
      </c>
      <c r="S1563" s="13" t="s">
        <v>1795</v>
      </c>
      <c r="T1563" s="17">
        <v>19066</v>
      </c>
      <c r="U1563" s="17">
        <v>28197</v>
      </c>
      <c r="V1563" s="17">
        <v>41711</v>
      </c>
      <c r="W1563" s="17" t="s">
        <v>1798</v>
      </c>
      <c r="X1563" s="17" t="s">
        <v>1994</v>
      </c>
      <c r="Y1563" s="13">
        <f t="shared" ca="1" si="172"/>
        <v>57368</v>
      </c>
      <c r="Z1563" s="13">
        <f t="shared" ca="1" si="173"/>
        <v>7334</v>
      </c>
      <c r="AA1563" s="30" t="str">
        <f t="shared" si="175"/>
        <v>Retail</v>
      </c>
    </row>
    <row r="1564" spans="1:27" ht="43.2" x14ac:dyDescent="0.3">
      <c r="A1564" s="13">
        <v>6562</v>
      </c>
      <c r="B1564" s="13">
        <v>6562</v>
      </c>
      <c r="C1564" s="1" t="s">
        <v>1648</v>
      </c>
      <c r="D1564" s="13" t="s">
        <v>2032</v>
      </c>
      <c r="E1564" s="13" t="str">
        <f t="shared" si="176"/>
        <v>Quemby. Hewitt@bnna.com</v>
      </c>
      <c r="F1564" s="13" t="s">
        <v>1668</v>
      </c>
      <c r="G1564" s="20" t="s">
        <v>1837</v>
      </c>
      <c r="H1564" s="20"/>
      <c r="I1564" s="13" t="s">
        <v>1948</v>
      </c>
      <c r="J1564" s="13" t="s">
        <v>1864</v>
      </c>
      <c r="K1564" s="3" t="s">
        <v>1869</v>
      </c>
      <c r="L1564" s="3" t="s">
        <v>1920</v>
      </c>
      <c r="M1564" s="3" t="s">
        <v>1921</v>
      </c>
      <c r="N1564" s="13" t="s">
        <v>1787</v>
      </c>
      <c r="O1564" s="15" t="s">
        <v>1989</v>
      </c>
      <c r="P1564" s="15" t="s">
        <v>1790</v>
      </c>
      <c r="Q1564" s="12">
        <f ca="1">RANDBETWEEN(1,3)</f>
        <v>2</v>
      </c>
      <c r="R1564" s="13" t="s">
        <v>1797</v>
      </c>
      <c r="S1564" s="13" t="s">
        <v>1794</v>
      </c>
      <c r="T1564" s="17">
        <v>19504</v>
      </c>
      <c r="U1564" s="17">
        <v>29000</v>
      </c>
      <c r="V1564" s="17">
        <v>41784</v>
      </c>
      <c r="W1564" s="17" t="s">
        <v>1798</v>
      </c>
      <c r="X1564" s="17" t="s">
        <v>1994</v>
      </c>
      <c r="Y1564" s="13">
        <f t="shared" ca="1" si="172"/>
        <v>52348</v>
      </c>
      <c r="Z1564" s="13">
        <f t="shared" ca="1" si="173"/>
        <v>3566</v>
      </c>
      <c r="AA1564" s="30" t="str">
        <f t="shared" si="175"/>
        <v>Retail</v>
      </c>
    </row>
    <row r="1565" spans="1:27" ht="43.2" x14ac:dyDescent="0.3">
      <c r="A1565" s="13">
        <v>6563</v>
      </c>
      <c r="B1565" s="13">
        <v>6563</v>
      </c>
      <c r="C1565" s="1" t="s">
        <v>1573</v>
      </c>
      <c r="D1565" s="13" t="s">
        <v>2032</v>
      </c>
      <c r="E1565" s="13" t="str">
        <f t="shared" si="176"/>
        <v>Nomlanga.nga Byers@bnna.com</v>
      </c>
      <c r="F1565" s="13" t="s">
        <v>1668</v>
      </c>
      <c r="G1565" s="20" t="s">
        <v>1837</v>
      </c>
      <c r="H1565" s="20"/>
      <c r="I1565" s="13" t="s">
        <v>1948</v>
      </c>
      <c r="J1565" s="13" t="s">
        <v>1864</v>
      </c>
      <c r="K1565" s="3" t="s">
        <v>1869</v>
      </c>
      <c r="L1565" s="3" t="s">
        <v>1920</v>
      </c>
      <c r="M1565" s="3" t="s">
        <v>1921</v>
      </c>
      <c r="N1565" s="13" t="s">
        <v>1787</v>
      </c>
      <c r="O1565" s="15" t="s">
        <v>1989</v>
      </c>
      <c r="P1565" s="15" t="s">
        <v>1790</v>
      </c>
      <c r="Q1565" s="12">
        <f ca="1">RANDBETWEEN(1,3)</f>
        <v>3</v>
      </c>
      <c r="R1565" s="13" t="s">
        <v>1799</v>
      </c>
      <c r="S1565" s="13" t="s">
        <v>1795</v>
      </c>
      <c r="T1565" s="17">
        <v>26102</v>
      </c>
      <c r="U1565" s="17">
        <v>41078</v>
      </c>
      <c r="V1565" s="17">
        <v>41808</v>
      </c>
      <c r="W1565" s="17" t="s">
        <v>1798</v>
      </c>
      <c r="X1565" s="17" t="s">
        <v>1991</v>
      </c>
      <c r="Y1565" s="13">
        <f t="shared" ca="1" si="172"/>
        <v>33862</v>
      </c>
      <c r="Z1565" s="13">
        <f t="shared" ca="1" si="173"/>
        <v>9945</v>
      </c>
      <c r="AA1565" s="30" t="str">
        <f t="shared" si="175"/>
        <v>Retail</v>
      </c>
    </row>
    <row r="1566" spans="1:27" ht="14.4" x14ac:dyDescent="0.3">
      <c r="A1566" s="13">
        <v>6564</v>
      </c>
      <c r="B1566" s="13">
        <v>6564</v>
      </c>
      <c r="C1566" s="13" t="s">
        <v>409</v>
      </c>
      <c r="D1566" s="13" t="s">
        <v>2032</v>
      </c>
      <c r="E1566" s="13" t="str">
        <f t="shared" si="176"/>
        <v>Fabiano.no Greco@bnna.com</v>
      </c>
      <c r="F1566" s="13" t="s">
        <v>1667</v>
      </c>
      <c r="G1566" s="13" t="s">
        <v>1837</v>
      </c>
      <c r="H1566" s="13" t="s">
        <v>1952</v>
      </c>
      <c r="I1566" s="13" t="s">
        <v>1947</v>
      </c>
      <c r="J1566" s="13" t="s">
        <v>1732</v>
      </c>
      <c r="K1566" s="3" t="s">
        <v>1733</v>
      </c>
      <c r="L1566" s="21" t="s">
        <v>1734</v>
      </c>
      <c r="M1566" s="3" t="s">
        <v>1726</v>
      </c>
      <c r="N1566" s="13" t="s">
        <v>1788</v>
      </c>
      <c r="O1566" s="15" t="s">
        <v>1798</v>
      </c>
      <c r="P1566" s="13" t="s">
        <v>1784</v>
      </c>
      <c r="Q1566" s="12">
        <f ca="1">RANDBETWEEN(4,7)</f>
        <v>4</v>
      </c>
      <c r="R1566" s="13" t="s">
        <v>1797</v>
      </c>
      <c r="S1566" s="13" t="s">
        <v>1796</v>
      </c>
      <c r="T1566" s="17">
        <v>21224</v>
      </c>
      <c r="U1566" s="17">
        <v>30720</v>
      </c>
      <c r="V1566" s="17">
        <v>41678</v>
      </c>
      <c r="W1566" s="17" t="s">
        <v>1798</v>
      </c>
      <c r="X1566" s="17" t="s">
        <v>1996</v>
      </c>
      <c r="Y1566" s="13">
        <f t="shared" ca="1" si="172"/>
        <v>45747</v>
      </c>
      <c r="Z1566" s="13">
        <f t="shared" ca="1" si="173"/>
        <v>9828</v>
      </c>
      <c r="AA1566" s="30" t="str">
        <f t="shared" si="175"/>
        <v>Retail</v>
      </c>
    </row>
    <row r="1567" spans="1:27" ht="28.8" x14ac:dyDescent="0.3">
      <c r="A1567" s="13">
        <v>6565</v>
      </c>
      <c r="B1567" s="13">
        <v>6565</v>
      </c>
      <c r="C1567" s="13" t="s">
        <v>168</v>
      </c>
      <c r="D1567" s="13" t="s">
        <v>2032</v>
      </c>
      <c r="E1567" s="13" t="str">
        <f t="shared" si="176"/>
        <v>Andrew.Pereira@bnna.com</v>
      </c>
      <c r="F1567" s="13" t="s">
        <v>1667</v>
      </c>
      <c r="G1567" s="13" t="s">
        <v>1837</v>
      </c>
      <c r="H1567" s="13" t="s">
        <v>1952</v>
      </c>
      <c r="I1567" s="13" t="s">
        <v>1948</v>
      </c>
      <c r="J1567" s="13" t="s">
        <v>1732</v>
      </c>
      <c r="K1567" s="3" t="s">
        <v>1733</v>
      </c>
      <c r="L1567" s="3" t="s">
        <v>1870</v>
      </c>
      <c r="M1567" s="3" t="s">
        <v>1871</v>
      </c>
      <c r="N1567" s="13" t="s">
        <v>1787</v>
      </c>
      <c r="O1567" s="15" t="s">
        <v>1989</v>
      </c>
      <c r="P1567" s="13" t="s">
        <v>1790</v>
      </c>
      <c r="Q1567" s="12">
        <f ca="1">RANDBETWEEN(1,3)</f>
        <v>1</v>
      </c>
      <c r="R1567" s="13" t="s">
        <v>1785</v>
      </c>
      <c r="S1567" s="13" t="s">
        <v>1791</v>
      </c>
      <c r="T1567" s="17">
        <v>23695</v>
      </c>
      <c r="U1567" s="17">
        <v>32826</v>
      </c>
      <c r="V1567" s="17">
        <v>41957</v>
      </c>
      <c r="W1567" s="17" t="s">
        <v>1798</v>
      </c>
      <c r="X1567" s="17" t="s">
        <v>1997</v>
      </c>
      <c r="Y1567" s="13">
        <f t="shared" ca="1" si="172"/>
        <v>42192</v>
      </c>
      <c r="Z1567" s="13">
        <f t="shared" ca="1" si="173"/>
        <v>6078</v>
      </c>
      <c r="AA1567" s="30" t="str">
        <f t="shared" si="175"/>
        <v>Retail</v>
      </c>
    </row>
    <row r="1568" spans="1:27" ht="43.2" x14ac:dyDescent="0.3">
      <c r="A1568" s="13">
        <v>6566</v>
      </c>
      <c r="B1568" s="13">
        <v>6566</v>
      </c>
      <c r="C1568" s="13" t="s">
        <v>19</v>
      </c>
      <c r="D1568" s="13" t="s">
        <v>2032</v>
      </c>
      <c r="E1568" s="13" t="str">
        <f t="shared" si="176"/>
        <v>Erik.Brown@bnna.com</v>
      </c>
      <c r="F1568" s="13" t="s">
        <v>1667</v>
      </c>
      <c r="G1568" s="13" t="s">
        <v>1837</v>
      </c>
      <c r="H1568" s="13" t="s">
        <v>1952</v>
      </c>
      <c r="I1568" s="13" t="s">
        <v>1948</v>
      </c>
      <c r="J1568" s="13" t="s">
        <v>1732</v>
      </c>
      <c r="K1568" s="3" t="s">
        <v>1733</v>
      </c>
      <c r="L1568" s="3" t="s">
        <v>1872</v>
      </c>
      <c r="M1568" s="3" t="s">
        <v>1873</v>
      </c>
      <c r="N1568" s="13" t="s">
        <v>1787</v>
      </c>
      <c r="O1568" s="15" t="s">
        <v>1989</v>
      </c>
      <c r="P1568" s="13" t="s">
        <v>1784</v>
      </c>
      <c r="Q1568" s="12">
        <f ca="1">RANDBETWEEN(1,3)</f>
        <v>1</v>
      </c>
      <c r="R1568" s="13" t="s">
        <v>1800</v>
      </c>
      <c r="S1568" s="13" t="s">
        <v>1795</v>
      </c>
      <c r="T1568" s="17">
        <v>28652</v>
      </c>
      <c r="U1568" s="17">
        <v>41801</v>
      </c>
      <c r="V1568" s="17">
        <v>41801</v>
      </c>
      <c r="W1568" s="17" t="s">
        <v>1798</v>
      </c>
      <c r="X1568" s="17" t="s">
        <v>1997</v>
      </c>
      <c r="Y1568" s="13">
        <f t="shared" ca="1" si="172"/>
        <v>32122</v>
      </c>
      <c r="Z1568" s="13">
        <f t="shared" ca="1" si="173"/>
        <v>621</v>
      </c>
      <c r="AA1568" s="30" t="str">
        <f t="shared" si="175"/>
        <v>Retail</v>
      </c>
    </row>
    <row r="1569" spans="1:27" s="31" customFormat="1" ht="28.8" x14ac:dyDescent="0.3">
      <c r="A1569" s="31">
        <v>6567</v>
      </c>
      <c r="B1569" s="31">
        <v>6567</v>
      </c>
      <c r="C1569" s="32" t="s">
        <v>2055</v>
      </c>
      <c r="D1569" s="31" t="s">
        <v>2032</v>
      </c>
      <c r="E1569" s="33" t="s">
        <v>2057</v>
      </c>
      <c r="F1569" s="31" t="s">
        <v>1668</v>
      </c>
      <c r="G1569" s="31" t="s">
        <v>1837</v>
      </c>
      <c r="H1569" s="31" t="s">
        <v>1952</v>
      </c>
      <c r="I1569" s="31" t="s">
        <v>1947</v>
      </c>
      <c r="J1569" s="31" t="s">
        <v>1732</v>
      </c>
      <c r="K1569" s="40" t="s">
        <v>1733</v>
      </c>
      <c r="L1569" s="40" t="s">
        <v>1874</v>
      </c>
      <c r="M1569" s="40" t="s">
        <v>1875</v>
      </c>
      <c r="N1569" s="31" t="s">
        <v>1788</v>
      </c>
      <c r="O1569" s="34" t="s">
        <v>1798</v>
      </c>
      <c r="P1569" s="31" t="s">
        <v>1790</v>
      </c>
      <c r="Q1569" s="41">
        <f ca="1">RANDBETWEEN(4,7)</f>
        <v>5</v>
      </c>
      <c r="R1569" s="31" t="s">
        <v>1797</v>
      </c>
      <c r="S1569" s="31" t="s">
        <v>1795</v>
      </c>
      <c r="T1569" s="37">
        <v>23257</v>
      </c>
      <c r="U1569" s="37">
        <v>37137</v>
      </c>
      <c r="V1569" s="37">
        <v>41885</v>
      </c>
      <c r="W1569" s="37" t="s">
        <v>1798</v>
      </c>
      <c r="X1569" s="37" t="s">
        <v>1997</v>
      </c>
      <c r="Y1569" s="31">
        <f t="shared" ca="1" si="172"/>
        <v>38020</v>
      </c>
      <c r="Z1569" s="31">
        <f t="shared" ca="1" si="173"/>
        <v>6613</v>
      </c>
      <c r="AA1569" s="38" t="str">
        <f t="shared" si="175"/>
        <v>Retail</v>
      </c>
    </row>
    <row r="1570" spans="1:27" ht="14.4" x14ac:dyDescent="0.3">
      <c r="A1570" s="13">
        <v>6568</v>
      </c>
      <c r="B1570" s="13">
        <v>6568</v>
      </c>
      <c r="C1570" s="1" t="s">
        <v>1459</v>
      </c>
      <c r="D1570" s="13" t="s">
        <v>2032</v>
      </c>
      <c r="E1570" s="13" t="str">
        <f t="shared" si="176"/>
        <v>Chantale.le Larson@bnna.com</v>
      </c>
      <c r="F1570" s="13" t="s">
        <v>1668</v>
      </c>
      <c r="G1570" s="13" t="s">
        <v>1837</v>
      </c>
      <c r="H1570" s="13" t="s">
        <v>1952</v>
      </c>
      <c r="I1570" s="13" t="s">
        <v>1948</v>
      </c>
      <c r="J1570" s="13" t="s">
        <v>1732</v>
      </c>
      <c r="K1570" s="3" t="s">
        <v>1733</v>
      </c>
      <c r="L1570" s="3" t="s">
        <v>1876</v>
      </c>
      <c r="M1570" s="3" t="s">
        <v>1877</v>
      </c>
      <c r="N1570" s="13" t="s">
        <v>1787</v>
      </c>
      <c r="O1570" s="15" t="s">
        <v>1989</v>
      </c>
      <c r="P1570" s="13" t="s">
        <v>1784</v>
      </c>
      <c r="Q1570" s="12">
        <f ca="1">RANDBETWEEN(1,3)</f>
        <v>1</v>
      </c>
      <c r="R1570" s="13" t="s">
        <v>1797</v>
      </c>
      <c r="S1570" s="13" t="s">
        <v>1794</v>
      </c>
      <c r="T1570" s="17">
        <v>25781</v>
      </c>
      <c r="U1570" s="17">
        <v>36373</v>
      </c>
      <c r="V1570" s="17">
        <v>41852</v>
      </c>
      <c r="W1570" s="17" t="s">
        <v>1798</v>
      </c>
      <c r="X1570" s="17" t="s">
        <v>1994</v>
      </c>
      <c r="Y1570" s="13">
        <f t="shared" ref="Y1570:Y1603" ca="1" si="179">RANDBETWEEN(30000,60000)</f>
        <v>37678</v>
      </c>
      <c r="Z1570" s="13">
        <f t="shared" ref="Z1570:Z1603" ca="1" si="180">RANDBETWEEN(0,10000)</f>
        <v>2380</v>
      </c>
      <c r="AA1570" s="30" t="str">
        <f t="shared" si="175"/>
        <v>Retail</v>
      </c>
    </row>
    <row r="1571" spans="1:27" ht="14.4" x14ac:dyDescent="0.3">
      <c r="A1571" s="13">
        <v>6569</v>
      </c>
      <c r="B1571" s="13">
        <v>6569</v>
      </c>
      <c r="C1571" s="1" t="s">
        <v>1129</v>
      </c>
      <c r="D1571" s="13" t="s">
        <v>2032</v>
      </c>
      <c r="E1571" s="13" t="str">
        <f t="shared" si="176"/>
        <v>Jack.onnor@bnna.com</v>
      </c>
      <c r="F1571" s="13" t="s">
        <v>1667</v>
      </c>
      <c r="G1571" s="13" t="s">
        <v>1837</v>
      </c>
      <c r="H1571" s="13" t="s">
        <v>1952</v>
      </c>
      <c r="I1571" s="13" t="s">
        <v>1948</v>
      </c>
      <c r="J1571" s="13" t="s">
        <v>1732</v>
      </c>
      <c r="K1571" s="3" t="s">
        <v>1878</v>
      </c>
      <c r="L1571" s="3" t="s">
        <v>1879</v>
      </c>
      <c r="M1571" s="3" t="s">
        <v>1879</v>
      </c>
      <c r="N1571" s="13" t="s">
        <v>1787</v>
      </c>
      <c r="O1571" s="15" t="s">
        <v>1989</v>
      </c>
      <c r="P1571" s="13" t="s">
        <v>1790</v>
      </c>
      <c r="Q1571" s="12">
        <f ca="1">RANDBETWEEN(1,3)</f>
        <v>2</v>
      </c>
      <c r="R1571" s="13" t="s">
        <v>1785</v>
      </c>
      <c r="S1571" s="13" t="s">
        <v>1795</v>
      </c>
      <c r="T1571" s="17">
        <v>24236</v>
      </c>
      <c r="U1571" s="17">
        <v>38846</v>
      </c>
      <c r="V1571" s="17">
        <v>41768</v>
      </c>
      <c r="W1571" s="17" t="s">
        <v>1798</v>
      </c>
      <c r="X1571" s="17" t="s">
        <v>1994</v>
      </c>
      <c r="Y1571" s="13">
        <f t="shared" ca="1" si="179"/>
        <v>57461</v>
      </c>
      <c r="Z1571" s="13">
        <f t="shared" ca="1" si="180"/>
        <v>3181</v>
      </c>
      <c r="AA1571" s="30" t="str">
        <f t="shared" si="175"/>
        <v>Retail</v>
      </c>
    </row>
    <row r="1572" spans="1:27" ht="14.4" x14ac:dyDescent="0.3">
      <c r="A1572" s="13">
        <v>6570</v>
      </c>
      <c r="B1572" s="13">
        <v>6570</v>
      </c>
      <c r="C1572" s="13" t="s">
        <v>567</v>
      </c>
      <c r="D1572" s="13" t="s">
        <v>2032</v>
      </c>
      <c r="E1572" s="13" t="str">
        <f t="shared" si="176"/>
        <v>Lena.ierna@bnna.com</v>
      </c>
      <c r="F1572" s="13" t="s">
        <v>1668</v>
      </c>
      <c r="G1572" s="13" t="s">
        <v>1837</v>
      </c>
      <c r="H1572" s="13" t="s">
        <v>1952</v>
      </c>
      <c r="I1572" s="13" t="s">
        <v>1948</v>
      </c>
      <c r="J1572" s="13" t="s">
        <v>1732</v>
      </c>
      <c r="K1572" s="3" t="s">
        <v>1878</v>
      </c>
      <c r="L1572" s="3" t="s">
        <v>1880</v>
      </c>
      <c r="M1572" s="3" t="s">
        <v>1880</v>
      </c>
      <c r="N1572" s="13" t="s">
        <v>1787</v>
      </c>
      <c r="O1572" s="15" t="s">
        <v>1989</v>
      </c>
      <c r="P1572" s="13" t="s">
        <v>1790</v>
      </c>
      <c r="Q1572" s="12">
        <f ca="1">RANDBETWEEN(1,3)</f>
        <v>2</v>
      </c>
      <c r="R1572" s="13" t="s">
        <v>1797</v>
      </c>
      <c r="S1572" s="13" t="s">
        <v>1795</v>
      </c>
      <c r="T1572" s="17">
        <v>30598</v>
      </c>
      <c r="U1572" s="17">
        <v>41921</v>
      </c>
      <c r="V1572" s="17">
        <v>41921</v>
      </c>
      <c r="W1572" s="17" t="s">
        <v>1798</v>
      </c>
      <c r="X1572" s="17" t="s">
        <v>1994</v>
      </c>
      <c r="Y1572" s="13">
        <f t="shared" ca="1" si="179"/>
        <v>54486</v>
      </c>
      <c r="Z1572" s="13">
        <f t="shared" ca="1" si="180"/>
        <v>6129</v>
      </c>
      <c r="AA1572" s="30" t="str">
        <f t="shared" si="175"/>
        <v>Retail</v>
      </c>
    </row>
    <row r="1573" spans="1:27" ht="28.8" x14ac:dyDescent="0.3">
      <c r="A1573" s="13">
        <v>6571</v>
      </c>
      <c r="B1573" s="13">
        <v>6571</v>
      </c>
      <c r="C1573" s="13" t="s">
        <v>611</v>
      </c>
      <c r="D1573" s="13" t="s">
        <v>2032</v>
      </c>
      <c r="E1573" s="13" t="str">
        <f t="shared" si="176"/>
        <v>Marissa. Rehmany@bnna.com</v>
      </c>
      <c r="F1573" s="13" t="s">
        <v>1668</v>
      </c>
      <c r="G1573" s="20" t="s">
        <v>1837</v>
      </c>
      <c r="H1573" s="20" t="s">
        <v>1952</v>
      </c>
      <c r="I1573" s="13" t="s">
        <v>1948</v>
      </c>
      <c r="J1573" s="13" t="s">
        <v>1732</v>
      </c>
      <c r="K1573" s="3" t="s">
        <v>1738</v>
      </c>
      <c r="L1573" s="3" t="s">
        <v>1881</v>
      </c>
      <c r="M1573" s="3" t="s">
        <v>1882</v>
      </c>
      <c r="N1573" s="13" t="s">
        <v>1787</v>
      </c>
      <c r="O1573" s="15" t="s">
        <v>1989</v>
      </c>
      <c r="P1573" s="13" t="s">
        <v>1784</v>
      </c>
      <c r="Q1573" s="12">
        <f ca="1">RANDBETWEEN(1,3)</f>
        <v>3</v>
      </c>
      <c r="R1573" s="13" t="s">
        <v>1797</v>
      </c>
      <c r="S1573" s="13" t="s">
        <v>1793</v>
      </c>
      <c r="T1573" s="17">
        <v>23575</v>
      </c>
      <c r="U1573" s="17">
        <v>40741</v>
      </c>
      <c r="V1573" s="17">
        <v>41837</v>
      </c>
      <c r="W1573" s="17" t="s">
        <v>1798</v>
      </c>
      <c r="X1573" s="17" t="s">
        <v>1991</v>
      </c>
      <c r="Y1573" s="13">
        <f t="shared" ca="1" si="179"/>
        <v>57958</v>
      </c>
      <c r="Z1573" s="13">
        <f t="shared" ca="1" si="180"/>
        <v>7625</v>
      </c>
      <c r="AA1573" s="30" t="str">
        <f t="shared" si="175"/>
        <v>Retail</v>
      </c>
    </row>
    <row r="1574" spans="1:27" ht="28.8" x14ac:dyDescent="0.3">
      <c r="A1574" s="13">
        <v>6572</v>
      </c>
      <c r="B1574" s="13">
        <v>6572</v>
      </c>
      <c r="C1574" s="1" t="s">
        <v>1306</v>
      </c>
      <c r="D1574" s="13" t="s">
        <v>2032</v>
      </c>
      <c r="E1574" s="13" t="str">
        <f t="shared" si="176"/>
        <v>Samson.enjamin@bnna.com</v>
      </c>
      <c r="F1574" s="13" t="s">
        <v>1667</v>
      </c>
      <c r="G1574" s="13" t="s">
        <v>1837</v>
      </c>
      <c r="H1574" s="13" t="s">
        <v>1952</v>
      </c>
      <c r="I1574" s="13" t="s">
        <v>1948</v>
      </c>
      <c r="J1574" s="13" t="s">
        <v>1732</v>
      </c>
      <c r="K1574" s="3" t="s">
        <v>1738</v>
      </c>
      <c r="L1574" s="3" t="s">
        <v>1883</v>
      </c>
      <c r="M1574" s="3" t="s">
        <v>1884</v>
      </c>
      <c r="N1574" s="13" t="s">
        <v>1787</v>
      </c>
      <c r="O1574" s="15" t="s">
        <v>1989</v>
      </c>
      <c r="P1574" s="15" t="s">
        <v>1790</v>
      </c>
      <c r="Q1574" s="12">
        <f ca="1">RANDBETWEEN(1,3)</f>
        <v>1</v>
      </c>
      <c r="R1574" s="13" t="s">
        <v>1797</v>
      </c>
      <c r="S1574" s="13" t="s">
        <v>1794</v>
      </c>
      <c r="T1574" s="17">
        <v>23587</v>
      </c>
      <c r="U1574" s="17">
        <v>39292</v>
      </c>
      <c r="V1574" s="17">
        <v>41849</v>
      </c>
      <c r="W1574" s="17" t="s">
        <v>1798</v>
      </c>
      <c r="X1574" s="17" t="s">
        <v>1996</v>
      </c>
      <c r="Y1574" s="13">
        <f t="shared" ca="1" si="179"/>
        <v>55640</v>
      </c>
      <c r="Z1574" s="13">
        <f t="shared" ca="1" si="180"/>
        <v>7731</v>
      </c>
      <c r="AA1574" s="30" t="str">
        <f t="shared" si="175"/>
        <v>Retail</v>
      </c>
    </row>
    <row r="1575" spans="1:27" ht="28.8" x14ac:dyDescent="0.3">
      <c r="A1575" s="13">
        <v>6573</v>
      </c>
      <c r="B1575" s="13">
        <v>6573</v>
      </c>
      <c r="C1575" s="13" t="s">
        <v>177</v>
      </c>
      <c r="D1575" s="13" t="s">
        <v>2032</v>
      </c>
      <c r="E1575" s="13" t="str">
        <f t="shared" si="176"/>
        <v>Anling.g Zhang@bnna.com</v>
      </c>
      <c r="F1575" s="13" t="s">
        <v>1667</v>
      </c>
      <c r="G1575" s="13" t="s">
        <v>1837</v>
      </c>
      <c r="H1575" s="13" t="s">
        <v>1952</v>
      </c>
      <c r="I1575" s="13" t="s">
        <v>1947</v>
      </c>
      <c r="J1575" s="13" t="s">
        <v>1732</v>
      </c>
      <c r="K1575" s="3" t="s">
        <v>1738</v>
      </c>
      <c r="L1575" s="3" t="s">
        <v>1885</v>
      </c>
      <c r="M1575" s="3" t="s">
        <v>1729</v>
      </c>
      <c r="N1575" s="13" t="s">
        <v>1788</v>
      </c>
      <c r="O1575" s="15" t="s">
        <v>1798</v>
      </c>
      <c r="P1575" s="13" t="s">
        <v>1784</v>
      </c>
      <c r="Q1575" s="12">
        <v>6</v>
      </c>
      <c r="R1575" s="13" t="s">
        <v>1797</v>
      </c>
      <c r="S1575" s="13" t="s">
        <v>1795</v>
      </c>
      <c r="T1575" s="17">
        <v>21013</v>
      </c>
      <c r="U1575" s="17">
        <v>31240</v>
      </c>
      <c r="V1575" s="17">
        <v>41832</v>
      </c>
      <c r="W1575" s="17" t="s">
        <v>1798</v>
      </c>
      <c r="X1575" s="17" t="s">
        <v>1997</v>
      </c>
      <c r="Y1575" s="13">
        <f t="shared" ca="1" si="179"/>
        <v>44424</v>
      </c>
      <c r="Z1575" s="13">
        <f t="shared" ca="1" si="180"/>
        <v>4562</v>
      </c>
      <c r="AA1575" s="30" t="str">
        <f t="shared" si="175"/>
        <v>Retail</v>
      </c>
    </row>
    <row r="1576" spans="1:27" ht="14.4" x14ac:dyDescent="0.3">
      <c r="A1576" s="13">
        <v>6574</v>
      </c>
      <c r="B1576" s="13">
        <v>6574</v>
      </c>
      <c r="C1576" s="13" t="s">
        <v>261</v>
      </c>
      <c r="D1576" s="13" t="s">
        <v>2032</v>
      </c>
      <c r="E1576" s="13" t="str">
        <f t="shared" si="176"/>
        <v>Bruno.Garcia@bnna.com</v>
      </c>
      <c r="F1576" s="13" t="s">
        <v>1667</v>
      </c>
      <c r="G1576" s="13" t="s">
        <v>1837</v>
      </c>
      <c r="H1576" s="13" t="s">
        <v>1952</v>
      </c>
      <c r="I1576" s="13" t="s">
        <v>1948</v>
      </c>
      <c r="J1576" s="13" t="s">
        <v>1732</v>
      </c>
      <c r="K1576" s="3" t="s">
        <v>1862</v>
      </c>
      <c r="L1576" s="7" t="s">
        <v>1886</v>
      </c>
      <c r="M1576" s="3" t="s">
        <v>1887</v>
      </c>
      <c r="N1576" s="13" t="s">
        <v>1787</v>
      </c>
      <c r="O1576" s="15" t="s">
        <v>1989</v>
      </c>
      <c r="P1576" s="13" t="s">
        <v>1784</v>
      </c>
      <c r="Q1576" s="12">
        <f ca="1">RANDBETWEEN(1,3)</f>
        <v>2</v>
      </c>
      <c r="R1576" s="13" t="s">
        <v>1799</v>
      </c>
      <c r="S1576" s="13" t="s">
        <v>1796</v>
      </c>
      <c r="T1576" s="17">
        <v>21797</v>
      </c>
      <c r="U1576" s="17">
        <v>28737</v>
      </c>
      <c r="V1576" s="17">
        <v>41886</v>
      </c>
      <c r="W1576" s="17" t="s">
        <v>1798</v>
      </c>
      <c r="X1576" s="17" t="s">
        <v>1997</v>
      </c>
      <c r="Y1576" s="13">
        <f t="shared" ca="1" si="179"/>
        <v>32868</v>
      </c>
      <c r="Z1576" s="13">
        <f t="shared" ca="1" si="180"/>
        <v>2564</v>
      </c>
      <c r="AA1576" s="30" t="str">
        <f t="shared" si="175"/>
        <v>Retail</v>
      </c>
    </row>
    <row r="1577" spans="1:27" ht="28.8" x14ac:dyDescent="0.3">
      <c r="A1577" s="13">
        <v>6575</v>
      </c>
      <c r="B1577" s="13">
        <v>6575</v>
      </c>
      <c r="C1577" s="13" t="s">
        <v>264</v>
      </c>
      <c r="D1577" s="13" t="s">
        <v>2032</v>
      </c>
      <c r="E1577" s="13" t="str">
        <f t="shared" si="176"/>
        <v>Cai.hang@bnna.com</v>
      </c>
      <c r="F1577" s="13" t="s">
        <v>1667</v>
      </c>
      <c r="G1577" s="13" t="s">
        <v>1837</v>
      </c>
      <c r="H1577" s="13" t="s">
        <v>1952</v>
      </c>
      <c r="I1577" s="13" t="s">
        <v>1948</v>
      </c>
      <c r="J1577" s="13" t="s">
        <v>1732</v>
      </c>
      <c r="K1577" s="3" t="s">
        <v>1862</v>
      </c>
      <c r="L1577" s="3" t="s">
        <v>1888</v>
      </c>
      <c r="M1577" s="3" t="s">
        <v>1889</v>
      </c>
      <c r="N1577" s="13" t="s">
        <v>1787</v>
      </c>
      <c r="O1577" s="15" t="s">
        <v>1989</v>
      </c>
      <c r="P1577" s="13" t="s">
        <v>1784</v>
      </c>
      <c r="Q1577" s="12">
        <f ca="1">RANDBETWEEN(1,3)</f>
        <v>3</v>
      </c>
      <c r="R1577" s="13" t="s">
        <v>1797</v>
      </c>
      <c r="S1577" s="13" t="s">
        <v>1795</v>
      </c>
      <c r="T1577" s="17">
        <v>23451</v>
      </c>
      <c r="U1577" s="17">
        <v>31486</v>
      </c>
      <c r="V1577" s="17">
        <v>41713</v>
      </c>
      <c r="W1577" s="17" t="s">
        <v>1798</v>
      </c>
      <c r="X1577" s="17" t="s">
        <v>1997</v>
      </c>
      <c r="Y1577" s="13">
        <f t="shared" ca="1" si="179"/>
        <v>35072</v>
      </c>
      <c r="Z1577" s="13">
        <f t="shared" ca="1" si="180"/>
        <v>3451</v>
      </c>
      <c r="AA1577" s="30" t="str">
        <f t="shared" si="175"/>
        <v>Retail</v>
      </c>
    </row>
    <row r="1578" spans="1:27" ht="28.8" x14ac:dyDescent="0.3">
      <c r="A1578" s="13">
        <v>6576</v>
      </c>
      <c r="B1578" s="13">
        <v>6576</v>
      </c>
      <c r="C1578" s="1" t="s">
        <v>842</v>
      </c>
      <c r="D1578" s="13" t="s">
        <v>2032</v>
      </c>
      <c r="E1578" s="13" t="str">
        <f t="shared" si="176"/>
        <v>Samuel.el Barr@bnna.com</v>
      </c>
      <c r="F1578" s="13" t="s">
        <v>1667</v>
      </c>
      <c r="G1578" s="13" t="s">
        <v>1837</v>
      </c>
      <c r="H1578" s="13" t="s">
        <v>1952</v>
      </c>
      <c r="I1578" s="13" t="s">
        <v>1948</v>
      </c>
      <c r="J1578" s="13" t="s">
        <v>1732</v>
      </c>
      <c r="K1578" s="3" t="s">
        <v>1890</v>
      </c>
      <c r="L1578" s="3" t="s">
        <v>1891</v>
      </c>
      <c r="M1578" s="3" t="s">
        <v>1892</v>
      </c>
      <c r="N1578" s="13" t="s">
        <v>1787</v>
      </c>
      <c r="O1578" s="15" t="s">
        <v>1989</v>
      </c>
      <c r="P1578" s="13" t="s">
        <v>1790</v>
      </c>
      <c r="Q1578" s="12">
        <f ca="1">RANDBETWEEN(1,3)</f>
        <v>3</v>
      </c>
      <c r="R1578" s="13" t="s">
        <v>1785</v>
      </c>
      <c r="S1578" s="13" t="s">
        <v>1793</v>
      </c>
      <c r="T1578" s="17">
        <v>29958</v>
      </c>
      <c r="U1578" s="17">
        <v>41646</v>
      </c>
      <c r="V1578" s="17">
        <v>41646</v>
      </c>
      <c r="W1578" s="17" t="s">
        <v>1798</v>
      </c>
      <c r="X1578" s="17" t="s">
        <v>1994</v>
      </c>
      <c r="Y1578" s="13">
        <f t="shared" ca="1" si="179"/>
        <v>37180</v>
      </c>
      <c r="Z1578" s="13">
        <f t="shared" ca="1" si="180"/>
        <v>2753</v>
      </c>
      <c r="AA1578" s="30" t="str">
        <f t="shared" si="175"/>
        <v>Retail</v>
      </c>
    </row>
    <row r="1579" spans="1:27" ht="28.8" x14ac:dyDescent="0.3">
      <c r="A1579" s="13">
        <v>6577</v>
      </c>
      <c r="B1579" s="13">
        <v>6577</v>
      </c>
      <c r="C1579" s="1" t="s">
        <v>910</v>
      </c>
      <c r="D1579" s="13" t="s">
        <v>2032</v>
      </c>
      <c r="E1579" s="13" t="str">
        <f t="shared" si="176"/>
        <v>Hunter. Jarvis@bnna.com</v>
      </c>
      <c r="F1579" s="13" t="s">
        <v>1667</v>
      </c>
      <c r="G1579" s="13" t="s">
        <v>1837</v>
      </c>
      <c r="H1579" s="13" t="s">
        <v>1952</v>
      </c>
      <c r="I1579" s="13" t="s">
        <v>1948</v>
      </c>
      <c r="J1579" s="13" t="s">
        <v>1732</v>
      </c>
      <c r="K1579" s="3" t="s">
        <v>1890</v>
      </c>
      <c r="L1579" s="3" t="s">
        <v>1893</v>
      </c>
      <c r="M1579" s="3" t="s">
        <v>1894</v>
      </c>
      <c r="N1579" s="13" t="s">
        <v>1787</v>
      </c>
      <c r="O1579" s="15" t="s">
        <v>1989</v>
      </c>
      <c r="P1579" s="13" t="s">
        <v>1784</v>
      </c>
      <c r="Q1579" s="12">
        <f ca="1">RANDBETWEEN(1,3)</f>
        <v>2</v>
      </c>
      <c r="R1579" s="13" t="s">
        <v>1800</v>
      </c>
      <c r="S1579" s="13" t="s">
        <v>1796</v>
      </c>
      <c r="T1579" s="17">
        <v>27748</v>
      </c>
      <c r="U1579" s="17">
        <v>34688</v>
      </c>
      <c r="V1579" s="17">
        <v>41993</v>
      </c>
      <c r="W1579" s="17" t="s">
        <v>1798</v>
      </c>
      <c r="X1579" s="17" t="s">
        <v>1994</v>
      </c>
      <c r="Y1579" s="13">
        <f t="shared" ca="1" si="179"/>
        <v>39039</v>
      </c>
      <c r="Z1579" s="13">
        <f t="shared" ca="1" si="180"/>
        <v>3550</v>
      </c>
      <c r="AA1579" s="30" t="str">
        <f t="shared" si="175"/>
        <v>Retail</v>
      </c>
    </row>
    <row r="1580" spans="1:27" ht="14.4" x14ac:dyDescent="0.3">
      <c r="A1580" s="13">
        <v>6578</v>
      </c>
      <c r="B1580" s="13">
        <v>6578</v>
      </c>
      <c r="C1580" s="13" t="s">
        <v>412</v>
      </c>
      <c r="D1580" s="13" t="s">
        <v>2032</v>
      </c>
      <c r="E1580" s="13" t="str">
        <f t="shared" si="176"/>
        <v>Fei.Meng@bnna.com</v>
      </c>
      <c r="F1580" s="13" t="s">
        <v>1667</v>
      </c>
      <c r="G1580" s="13" t="s">
        <v>1837</v>
      </c>
      <c r="H1580" s="13" t="s">
        <v>1952</v>
      </c>
      <c r="I1580" s="13" t="s">
        <v>1948</v>
      </c>
      <c r="J1580" s="13" t="s">
        <v>1732</v>
      </c>
      <c r="K1580" s="3" t="s">
        <v>1773</v>
      </c>
      <c r="L1580" s="3" t="s">
        <v>1769</v>
      </c>
      <c r="M1580" s="3" t="s">
        <v>1769</v>
      </c>
      <c r="N1580" s="13" t="s">
        <v>1787</v>
      </c>
      <c r="O1580" s="15" t="s">
        <v>1989</v>
      </c>
      <c r="P1580" s="13" t="s">
        <v>1790</v>
      </c>
      <c r="Q1580" s="12">
        <f ca="1">RANDBETWEEN(1,3)</f>
        <v>2</v>
      </c>
      <c r="R1580" s="13" t="s">
        <v>1785</v>
      </c>
      <c r="S1580" s="13" t="s">
        <v>1793</v>
      </c>
      <c r="T1580" s="17">
        <v>23268</v>
      </c>
      <c r="U1580" s="17">
        <v>36052</v>
      </c>
      <c r="V1580" s="17">
        <v>41896</v>
      </c>
      <c r="W1580" s="17" t="s">
        <v>1798</v>
      </c>
      <c r="X1580" s="17" t="s">
        <v>1991</v>
      </c>
      <c r="Y1580" s="13">
        <f t="shared" ca="1" si="179"/>
        <v>47448</v>
      </c>
      <c r="Z1580" s="13">
        <f t="shared" ca="1" si="180"/>
        <v>2456</v>
      </c>
      <c r="AA1580" s="30" t="str">
        <f t="shared" si="175"/>
        <v>Retail</v>
      </c>
    </row>
    <row r="1581" spans="1:27" ht="57.6" x14ac:dyDescent="0.3">
      <c r="A1581" s="13">
        <v>6579</v>
      </c>
      <c r="B1581" s="13">
        <v>6579</v>
      </c>
      <c r="C1581" s="13" t="s">
        <v>295</v>
      </c>
      <c r="D1581" s="13" t="s">
        <v>2032</v>
      </c>
      <c r="E1581" s="13" t="str">
        <f t="shared" si="176"/>
        <v>Chin-Tsai.-Tsai Fang@bnna.com</v>
      </c>
      <c r="F1581" s="13" t="s">
        <v>1667</v>
      </c>
      <c r="G1581" s="13" t="s">
        <v>1837</v>
      </c>
      <c r="H1581" s="13" t="s">
        <v>1952</v>
      </c>
      <c r="I1581" s="13" t="s">
        <v>1947</v>
      </c>
      <c r="J1581" s="13" t="s">
        <v>1732</v>
      </c>
      <c r="K1581" s="3" t="s">
        <v>1773</v>
      </c>
      <c r="L1581" s="3" t="s">
        <v>1895</v>
      </c>
      <c r="M1581" s="3" t="s">
        <v>1896</v>
      </c>
      <c r="N1581" s="13" t="s">
        <v>1788</v>
      </c>
      <c r="O1581" s="15" t="s">
        <v>1798</v>
      </c>
      <c r="P1581" s="15" t="s">
        <v>1784</v>
      </c>
      <c r="Q1581" s="12">
        <f ca="1">RANDBETWEEN(4,7)</f>
        <v>4</v>
      </c>
      <c r="R1581" s="13" t="s">
        <v>1797</v>
      </c>
      <c r="S1581" s="13" t="s">
        <v>1794</v>
      </c>
      <c r="T1581" s="17">
        <v>30395</v>
      </c>
      <c r="U1581" s="17">
        <v>37700</v>
      </c>
      <c r="V1581" s="17">
        <v>41718</v>
      </c>
      <c r="W1581" s="17" t="s">
        <v>1798</v>
      </c>
      <c r="X1581" s="17" t="s">
        <v>1991</v>
      </c>
      <c r="Y1581" s="13">
        <f t="shared" ca="1" si="179"/>
        <v>55544</v>
      </c>
      <c r="Z1581" s="13">
        <f t="shared" ca="1" si="180"/>
        <v>75</v>
      </c>
      <c r="AA1581" s="30" t="str">
        <f t="shared" si="175"/>
        <v>Retail</v>
      </c>
    </row>
    <row r="1582" spans="1:27" ht="14.4" x14ac:dyDescent="0.3">
      <c r="A1582" s="13">
        <v>6580</v>
      </c>
      <c r="B1582" s="13">
        <v>6580</v>
      </c>
      <c r="C1582" s="13" t="s">
        <v>36</v>
      </c>
      <c r="D1582" s="13" t="s">
        <v>2032</v>
      </c>
      <c r="E1582" s="13" t="str">
        <f t="shared" si="176"/>
        <v>Arthur.Shenley@bnna.com</v>
      </c>
      <c r="F1582" s="13" t="s">
        <v>1667</v>
      </c>
      <c r="G1582" s="13" t="s">
        <v>1837</v>
      </c>
      <c r="H1582" s="13" t="s">
        <v>1952</v>
      </c>
      <c r="I1582" s="13" t="s">
        <v>1948</v>
      </c>
      <c r="J1582" s="13" t="s">
        <v>1732</v>
      </c>
      <c r="K1582" s="3" t="s">
        <v>1773</v>
      </c>
      <c r="L1582" s="3" t="s">
        <v>1897</v>
      </c>
      <c r="M1582" s="3" t="s">
        <v>1898</v>
      </c>
      <c r="N1582" s="13" t="s">
        <v>1787</v>
      </c>
      <c r="O1582" s="15" t="s">
        <v>1989</v>
      </c>
      <c r="P1582" s="15" t="s">
        <v>1790</v>
      </c>
      <c r="Q1582" s="12">
        <f t="shared" ref="Q1582:Q1588" ca="1" si="181">RANDBETWEEN(1,3)</f>
        <v>2</v>
      </c>
      <c r="R1582" s="13" t="s">
        <v>1797</v>
      </c>
      <c r="S1582" s="13" t="s">
        <v>1793</v>
      </c>
      <c r="T1582" s="17">
        <v>25977</v>
      </c>
      <c r="U1582" s="17">
        <v>41683</v>
      </c>
      <c r="V1582" s="17">
        <v>41683</v>
      </c>
      <c r="W1582" s="17" t="s">
        <v>1798</v>
      </c>
      <c r="X1582" s="17" t="s">
        <v>1991</v>
      </c>
      <c r="Y1582" s="13">
        <f t="shared" ca="1" si="179"/>
        <v>30669</v>
      </c>
      <c r="Z1582" s="13">
        <f t="shared" ca="1" si="180"/>
        <v>7470</v>
      </c>
      <c r="AA1582" s="30" t="str">
        <f t="shared" si="175"/>
        <v>Retail</v>
      </c>
    </row>
    <row r="1583" spans="1:27" ht="43.2" x14ac:dyDescent="0.3">
      <c r="A1583" s="13">
        <v>6581</v>
      </c>
      <c r="B1583" s="13">
        <v>6581</v>
      </c>
      <c r="C1583" s="13" t="s">
        <v>1218</v>
      </c>
      <c r="D1583" s="13" t="s">
        <v>2032</v>
      </c>
      <c r="E1583" s="13" t="str">
        <f t="shared" si="176"/>
        <v>Britanni.nni Patel@bnna.com</v>
      </c>
      <c r="F1583" s="13" t="s">
        <v>1668</v>
      </c>
      <c r="G1583" s="13" t="s">
        <v>1837</v>
      </c>
      <c r="H1583" s="13" t="s">
        <v>1951</v>
      </c>
      <c r="I1583" s="13" t="s">
        <v>1948</v>
      </c>
      <c r="J1583" s="13" t="s">
        <v>1735</v>
      </c>
      <c r="K1583" s="3" t="s">
        <v>1736</v>
      </c>
      <c r="L1583" s="3" t="s">
        <v>1899</v>
      </c>
      <c r="M1583" s="3" t="s">
        <v>1727</v>
      </c>
      <c r="N1583" s="13" t="s">
        <v>1787</v>
      </c>
      <c r="O1583" s="15" t="s">
        <v>1989</v>
      </c>
      <c r="P1583" s="15" t="s">
        <v>1790</v>
      </c>
      <c r="Q1583" s="12">
        <f t="shared" ca="1" si="181"/>
        <v>3</v>
      </c>
      <c r="R1583" s="13" t="s">
        <v>1785</v>
      </c>
      <c r="S1583" s="13" t="s">
        <v>1794</v>
      </c>
      <c r="T1583" s="17">
        <v>27008</v>
      </c>
      <c r="U1583" s="17">
        <v>40887</v>
      </c>
      <c r="V1583" s="17">
        <v>41983</v>
      </c>
      <c r="W1583" s="17" t="s">
        <v>1798</v>
      </c>
      <c r="X1583" s="17" t="s">
        <v>1994</v>
      </c>
      <c r="Y1583" s="13">
        <f t="shared" ca="1" si="179"/>
        <v>50608</v>
      </c>
      <c r="Z1583" s="13">
        <f t="shared" ca="1" si="180"/>
        <v>2082</v>
      </c>
      <c r="AA1583" s="30" t="str">
        <f t="shared" si="175"/>
        <v>Retail</v>
      </c>
    </row>
    <row r="1584" spans="1:27" ht="43.2" x14ac:dyDescent="0.3">
      <c r="A1584" s="13">
        <v>6582</v>
      </c>
      <c r="B1584" s="13">
        <v>6582</v>
      </c>
      <c r="C1584" s="1" t="s">
        <v>876</v>
      </c>
      <c r="D1584" s="13" t="s">
        <v>2032</v>
      </c>
      <c r="E1584" s="13" t="str">
        <f t="shared" si="176"/>
        <v>Lucius. Barker@bnna.com</v>
      </c>
      <c r="F1584" s="13" t="s">
        <v>1667</v>
      </c>
      <c r="G1584" s="13" t="s">
        <v>1837</v>
      </c>
      <c r="H1584" s="13" t="s">
        <v>1951</v>
      </c>
      <c r="I1584" s="13" t="s">
        <v>1948</v>
      </c>
      <c r="J1584" s="13" t="s">
        <v>1735</v>
      </c>
      <c r="K1584" s="3" t="s">
        <v>1900</v>
      </c>
      <c r="L1584" s="3" t="s">
        <v>1901</v>
      </c>
      <c r="M1584" s="3" t="s">
        <v>1902</v>
      </c>
      <c r="N1584" s="13" t="s">
        <v>1787</v>
      </c>
      <c r="O1584" s="15" t="s">
        <v>1989</v>
      </c>
      <c r="P1584" s="13" t="s">
        <v>1790</v>
      </c>
      <c r="Q1584" s="12">
        <f t="shared" ca="1" si="181"/>
        <v>2</v>
      </c>
      <c r="R1584" s="13" t="s">
        <v>1797</v>
      </c>
      <c r="S1584" s="13" t="s">
        <v>1795</v>
      </c>
      <c r="T1584" s="17">
        <v>29453</v>
      </c>
      <c r="U1584" s="17">
        <v>36758</v>
      </c>
      <c r="V1584" s="17">
        <v>41871</v>
      </c>
      <c r="W1584" s="17" t="s">
        <v>1798</v>
      </c>
      <c r="X1584" s="17" t="s">
        <v>1994</v>
      </c>
      <c r="Y1584" s="13">
        <f t="shared" ca="1" si="179"/>
        <v>46623</v>
      </c>
      <c r="Z1584" s="13">
        <f t="shared" ca="1" si="180"/>
        <v>6952</v>
      </c>
      <c r="AA1584" s="30" t="str">
        <f t="shared" si="175"/>
        <v>Retail</v>
      </c>
    </row>
    <row r="1585" spans="1:27" ht="43.2" x14ac:dyDescent="0.3">
      <c r="A1585" s="13">
        <v>6583</v>
      </c>
      <c r="B1585" s="13">
        <v>6583</v>
      </c>
      <c r="C1585" s="1" t="s">
        <v>949</v>
      </c>
      <c r="D1585" s="13" t="s">
        <v>2032</v>
      </c>
      <c r="E1585" s="13" t="str">
        <f t="shared" si="176"/>
        <v>Flynn. Scott@bnna.com</v>
      </c>
      <c r="F1585" s="13" t="s">
        <v>1667</v>
      </c>
      <c r="G1585" s="20" t="s">
        <v>1837</v>
      </c>
      <c r="H1585" s="20" t="s">
        <v>1951</v>
      </c>
      <c r="I1585" s="13" t="s">
        <v>1948</v>
      </c>
      <c r="J1585" s="13" t="s">
        <v>1735</v>
      </c>
      <c r="K1585" s="3" t="s">
        <v>1903</v>
      </c>
      <c r="L1585" s="3" t="s">
        <v>1904</v>
      </c>
      <c r="M1585" s="3" t="s">
        <v>1905</v>
      </c>
      <c r="N1585" s="13" t="s">
        <v>1787</v>
      </c>
      <c r="O1585" s="15" t="s">
        <v>1989</v>
      </c>
      <c r="P1585" s="13" t="s">
        <v>1784</v>
      </c>
      <c r="Q1585" s="12">
        <f t="shared" ca="1" si="181"/>
        <v>3</v>
      </c>
      <c r="R1585" s="13" t="s">
        <v>1797</v>
      </c>
      <c r="S1585" s="13" t="s">
        <v>1795</v>
      </c>
      <c r="T1585" s="17">
        <v>20269</v>
      </c>
      <c r="U1585" s="17">
        <v>29766</v>
      </c>
      <c r="V1585" s="17">
        <v>41819</v>
      </c>
      <c r="W1585" s="17" t="s">
        <v>1989</v>
      </c>
      <c r="X1585" s="17" t="s">
        <v>1991</v>
      </c>
      <c r="Y1585" s="13">
        <f t="shared" ca="1" si="179"/>
        <v>36180</v>
      </c>
      <c r="Z1585" s="13">
        <f t="shared" ca="1" si="180"/>
        <v>6599</v>
      </c>
      <c r="AA1585" s="30" t="str">
        <f t="shared" si="175"/>
        <v>Retail</v>
      </c>
    </row>
    <row r="1586" spans="1:27" ht="14.4" x14ac:dyDescent="0.3">
      <c r="A1586" s="13">
        <v>6584</v>
      </c>
      <c r="B1586" s="13">
        <v>6584</v>
      </c>
      <c r="C1586" s="13" t="s">
        <v>1173</v>
      </c>
      <c r="D1586" s="13" t="s">
        <v>2032</v>
      </c>
      <c r="E1586" s="13" t="str">
        <f t="shared" si="176"/>
        <v>Sonya.a Cobb@bnna.com</v>
      </c>
      <c r="F1586" s="13" t="s">
        <v>1668</v>
      </c>
      <c r="G1586" s="20" t="s">
        <v>1837</v>
      </c>
      <c r="H1586" s="20" t="s">
        <v>1951</v>
      </c>
      <c r="I1586" s="13" t="s">
        <v>1948</v>
      </c>
      <c r="J1586" s="13" t="s">
        <v>1735</v>
      </c>
      <c r="K1586" s="3" t="s">
        <v>1903</v>
      </c>
      <c r="L1586" s="3" t="s">
        <v>1906</v>
      </c>
      <c r="M1586" s="3" t="s">
        <v>1907</v>
      </c>
      <c r="N1586" s="13" t="s">
        <v>1787</v>
      </c>
      <c r="O1586" s="15" t="s">
        <v>1989</v>
      </c>
      <c r="P1586" s="15" t="s">
        <v>1790</v>
      </c>
      <c r="Q1586" s="12">
        <f t="shared" ca="1" si="181"/>
        <v>1</v>
      </c>
      <c r="R1586" s="13" t="s">
        <v>1797</v>
      </c>
      <c r="S1586" s="13" t="s">
        <v>1791</v>
      </c>
      <c r="T1586" s="17">
        <v>22914</v>
      </c>
      <c r="U1586" s="17">
        <v>39350</v>
      </c>
      <c r="V1586" s="17">
        <v>41907</v>
      </c>
      <c r="W1586" s="17" t="s">
        <v>1798</v>
      </c>
      <c r="X1586" s="17" t="s">
        <v>1996</v>
      </c>
      <c r="Y1586" s="13">
        <f t="shared" ca="1" si="179"/>
        <v>56720</v>
      </c>
      <c r="Z1586" s="13">
        <f t="shared" ca="1" si="180"/>
        <v>9888</v>
      </c>
      <c r="AA1586" s="30" t="str">
        <f t="shared" si="175"/>
        <v>Retail</v>
      </c>
    </row>
    <row r="1587" spans="1:27" ht="28.8" x14ac:dyDescent="0.3">
      <c r="A1587" s="13">
        <v>6585</v>
      </c>
      <c r="B1587" s="13">
        <v>6585</v>
      </c>
      <c r="C1587" s="13" t="s">
        <v>254</v>
      </c>
      <c r="D1587" s="13" t="s">
        <v>2032</v>
      </c>
      <c r="E1587" s="13" t="str">
        <f t="shared" si="176"/>
        <v>Briand. Dupart@bnna.com</v>
      </c>
      <c r="F1587" s="13" t="s">
        <v>1667</v>
      </c>
      <c r="G1587" s="13" t="s">
        <v>1837</v>
      </c>
      <c r="H1587" s="13" t="s">
        <v>1951</v>
      </c>
      <c r="I1587" s="13" t="s">
        <v>1948</v>
      </c>
      <c r="J1587" s="13" t="s">
        <v>1735</v>
      </c>
      <c r="K1587" s="3" t="s">
        <v>1903</v>
      </c>
      <c r="L1587" s="3" t="s">
        <v>1908</v>
      </c>
      <c r="M1587" s="3" t="s">
        <v>1909</v>
      </c>
      <c r="N1587" s="13" t="s">
        <v>1787</v>
      </c>
      <c r="O1587" s="15" t="s">
        <v>1989</v>
      </c>
      <c r="P1587" s="13" t="s">
        <v>1784</v>
      </c>
      <c r="Q1587" s="12">
        <f t="shared" ca="1" si="181"/>
        <v>2</v>
      </c>
      <c r="R1587" s="13" t="s">
        <v>1797</v>
      </c>
      <c r="S1587" s="13" t="s">
        <v>1791</v>
      </c>
      <c r="T1587" s="17">
        <v>22840</v>
      </c>
      <c r="U1587" s="17">
        <v>37815</v>
      </c>
      <c r="V1587" s="17">
        <v>41833</v>
      </c>
      <c r="W1587" s="17" t="s">
        <v>1798</v>
      </c>
      <c r="X1587" s="17" t="s">
        <v>1997</v>
      </c>
      <c r="Y1587" s="13">
        <f t="shared" ca="1" si="179"/>
        <v>48383</v>
      </c>
      <c r="Z1587" s="13">
        <f t="shared" ca="1" si="180"/>
        <v>7916</v>
      </c>
      <c r="AA1587" s="30" t="str">
        <f t="shared" si="175"/>
        <v>Retail</v>
      </c>
    </row>
    <row r="1588" spans="1:27" ht="14.4" x14ac:dyDescent="0.3">
      <c r="A1588" s="13">
        <v>6586</v>
      </c>
      <c r="B1588" s="13">
        <v>6586</v>
      </c>
      <c r="C1588" s="13" t="s">
        <v>1003</v>
      </c>
      <c r="D1588" s="13" t="s">
        <v>2032</v>
      </c>
      <c r="E1588" s="13" t="str">
        <f t="shared" si="176"/>
        <v>Drake.e Peck@bnna.com</v>
      </c>
      <c r="F1588" s="13" t="s">
        <v>1667</v>
      </c>
      <c r="G1588" s="13" t="s">
        <v>1837</v>
      </c>
      <c r="H1588" s="13" t="s">
        <v>1951</v>
      </c>
      <c r="I1588" s="13" t="s">
        <v>1948</v>
      </c>
      <c r="J1588" s="13" t="s">
        <v>1735</v>
      </c>
      <c r="K1588" s="3" t="s">
        <v>1903</v>
      </c>
      <c r="L1588" s="3" t="s">
        <v>1910</v>
      </c>
      <c r="M1588" s="3" t="s">
        <v>1911</v>
      </c>
      <c r="N1588" s="13" t="s">
        <v>1787</v>
      </c>
      <c r="O1588" s="15" t="s">
        <v>1989</v>
      </c>
      <c r="P1588" s="15" t="s">
        <v>1790</v>
      </c>
      <c r="Q1588" s="12">
        <f t="shared" ca="1" si="181"/>
        <v>1</v>
      </c>
      <c r="R1588" s="13" t="s">
        <v>1799</v>
      </c>
      <c r="S1588" s="13" t="s">
        <v>1795</v>
      </c>
      <c r="T1588" s="17">
        <v>29420</v>
      </c>
      <c r="U1588" s="17">
        <v>38551</v>
      </c>
      <c r="V1588" s="17">
        <v>41838</v>
      </c>
      <c r="W1588" s="17" t="s">
        <v>1798</v>
      </c>
      <c r="X1588" s="17" t="s">
        <v>1997</v>
      </c>
      <c r="Y1588" s="13">
        <f t="shared" ca="1" si="179"/>
        <v>44964</v>
      </c>
      <c r="Z1588" s="13">
        <f t="shared" ca="1" si="180"/>
        <v>2877</v>
      </c>
      <c r="AA1588" s="30" t="str">
        <f t="shared" si="175"/>
        <v>Retail</v>
      </c>
    </row>
    <row r="1589" spans="1:27" ht="43.2" x14ac:dyDescent="0.3">
      <c r="A1589" s="13">
        <v>6587</v>
      </c>
      <c r="B1589" s="13">
        <v>6587</v>
      </c>
      <c r="C1589" s="1" t="s">
        <v>1647</v>
      </c>
      <c r="D1589" s="13" t="s">
        <v>2032</v>
      </c>
      <c r="E1589" s="13" t="str">
        <f t="shared" si="176"/>
        <v>Alana. Stark@bnna.com</v>
      </c>
      <c r="F1589" s="13" t="s">
        <v>1668</v>
      </c>
      <c r="G1589" s="13" t="s">
        <v>1837</v>
      </c>
      <c r="H1589" s="13" t="s">
        <v>1951</v>
      </c>
      <c r="I1589" s="13" t="s">
        <v>1947</v>
      </c>
      <c r="J1589" s="13" t="s">
        <v>1735</v>
      </c>
      <c r="K1589" s="3" t="s">
        <v>1737</v>
      </c>
      <c r="L1589" s="3" t="s">
        <v>1912</v>
      </c>
      <c r="M1589" s="3" t="s">
        <v>1728</v>
      </c>
      <c r="N1589" s="13" t="s">
        <v>1788</v>
      </c>
      <c r="O1589" s="15" t="s">
        <v>1798</v>
      </c>
      <c r="P1589" s="13" t="s">
        <v>1784</v>
      </c>
      <c r="Q1589" s="12">
        <f ca="1">RANDBETWEEN(4,7)</f>
        <v>5</v>
      </c>
      <c r="R1589" s="13" t="s">
        <v>1797</v>
      </c>
      <c r="S1589" s="13" t="s">
        <v>1792</v>
      </c>
      <c r="T1589" s="17">
        <v>26724</v>
      </c>
      <c r="U1589" s="17">
        <v>41699</v>
      </c>
      <c r="V1589" s="17">
        <v>41699</v>
      </c>
      <c r="W1589" s="17" t="s">
        <v>1989</v>
      </c>
      <c r="X1589" s="17" t="s">
        <v>1997</v>
      </c>
      <c r="Y1589" s="13">
        <f t="shared" ca="1" si="179"/>
        <v>56082</v>
      </c>
      <c r="Z1589" s="13">
        <f t="shared" ca="1" si="180"/>
        <v>4707</v>
      </c>
      <c r="AA1589" s="30" t="str">
        <f t="shared" si="175"/>
        <v>Retail</v>
      </c>
    </row>
    <row r="1590" spans="1:27" ht="43.2" x14ac:dyDescent="0.3">
      <c r="A1590" s="13">
        <v>6588</v>
      </c>
      <c r="B1590" s="13">
        <v>6588</v>
      </c>
      <c r="C1590" s="13" t="s">
        <v>55</v>
      </c>
      <c r="D1590" s="13" t="s">
        <v>2032</v>
      </c>
      <c r="E1590" s="13" t="str">
        <f t="shared" si="176"/>
        <v>Jim.oore@bnna.com</v>
      </c>
      <c r="F1590" s="13" t="s">
        <v>1667</v>
      </c>
      <c r="G1590" s="13" t="s">
        <v>1837</v>
      </c>
      <c r="H1590" s="13" t="s">
        <v>1951</v>
      </c>
      <c r="I1590" s="13" t="s">
        <v>1948</v>
      </c>
      <c r="J1590" s="13" t="s">
        <v>1735</v>
      </c>
      <c r="K1590" s="3" t="s">
        <v>1737</v>
      </c>
      <c r="L1590" s="3" t="s">
        <v>1913</v>
      </c>
      <c r="M1590" s="3" t="s">
        <v>1914</v>
      </c>
      <c r="N1590" s="13" t="s">
        <v>1787</v>
      </c>
      <c r="O1590" s="15" t="s">
        <v>1989</v>
      </c>
      <c r="P1590" s="13" t="s">
        <v>1790</v>
      </c>
      <c r="Q1590" s="12">
        <f t="shared" ref="Q1590:Q1596" ca="1" si="182">RANDBETWEEN(1,3)</f>
        <v>3</v>
      </c>
      <c r="R1590" s="13" t="s">
        <v>1785</v>
      </c>
      <c r="S1590" s="13" t="s">
        <v>1795</v>
      </c>
      <c r="T1590" s="17">
        <v>28405</v>
      </c>
      <c r="U1590" s="17">
        <v>39728</v>
      </c>
      <c r="V1590" s="17">
        <v>41919</v>
      </c>
      <c r="W1590" s="17" t="s">
        <v>1798</v>
      </c>
      <c r="X1590" s="17" t="s">
        <v>1994</v>
      </c>
      <c r="Y1590" s="13">
        <f t="shared" ca="1" si="179"/>
        <v>55782</v>
      </c>
      <c r="Z1590" s="13">
        <f t="shared" ca="1" si="180"/>
        <v>4668</v>
      </c>
      <c r="AA1590" s="30" t="str">
        <f t="shared" si="175"/>
        <v>Retail</v>
      </c>
    </row>
    <row r="1591" spans="1:27" ht="28.8" x14ac:dyDescent="0.3">
      <c r="A1591" s="13">
        <v>6589</v>
      </c>
      <c r="B1591" s="13">
        <v>6589</v>
      </c>
      <c r="C1591" s="13" t="s">
        <v>363</v>
      </c>
      <c r="D1591" s="13" t="s">
        <v>2032</v>
      </c>
      <c r="E1591" s="13" t="str">
        <f t="shared" si="176"/>
        <v>David. Dolby@bnna.com</v>
      </c>
      <c r="F1591" s="13" t="s">
        <v>1669</v>
      </c>
      <c r="G1591" s="20" t="s">
        <v>1837</v>
      </c>
      <c r="H1591" s="20" t="s">
        <v>1951</v>
      </c>
      <c r="I1591" s="13" t="s">
        <v>1948</v>
      </c>
      <c r="J1591" s="13" t="s">
        <v>1735</v>
      </c>
      <c r="K1591" s="3" t="s">
        <v>1737</v>
      </c>
      <c r="L1591" s="3" t="s">
        <v>1915</v>
      </c>
      <c r="M1591" s="3" t="s">
        <v>1916</v>
      </c>
      <c r="N1591" s="13" t="s">
        <v>1787</v>
      </c>
      <c r="O1591" s="15" t="s">
        <v>1989</v>
      </c>
      <c r="P1591" s="13" t="s">
        <v>1784</v>
      </c>
      <c r="Q1591" s="12">
        <f t="shared" ca="1" si="182"/>
        <v>1</v>
      </c>
      <c r="R1591" s="13" t="s">
        <v>1797</v>
      </c>
      <c r="S1591" s="13" t="s">
        <v>1796</v>
      </c>
      <c r="T1591" s="17">
        <v>30270</v>
      </c>
      <c r="U1591" s="17">
        <v>39036</v>
      </c>
      <c r="V1591" s="17">
        <v>41958</v>
      </c>
      <c r="W1591" s="17" t="s">
        <v>1798</v>
      </c>
      <c r="X1591" s="17" t="s">
        <v>1994</v>
      </c>
      <c r="Y1591" s="13">
        <f t="shared" ca="1" si="179"/>
        <v>45413</v>
      </c>
      <c r="Z1591" s="13">
        <f t="shared" ca="1" si="180"/>
        <v>9290</v>
      </c>
      <c r="AA1591" s="30" t="str">
        <f t="shared" si="175"/>
        <v>Retail</v>
      </c>
    </row>
    <row r="1592" spans="1:27" ht="14.4" x14ac:dyDescent="0.3">
      <c r="A1592" s="13">
        <v>6590</v>
      </c>
      <c r="B1592" s="13">
        <v>6590</v>
      </c>
      <c r="C1592" s="1" t="s">
        <v>1633</v>
      </c>
      <c r="D1592" s="13" t="s">
        <v>2032</v>
      </c>
      <c r="E1592" s="13" t="str">
        <f t="shared" si="176"/>
        <v>Lois.Doyle@bnna.com</v>
      </c>
      <c r="F1592" s="13" t="s">
        <v>1668</v>
      </c>
      <c r="G1592" s="13" t="s">
        <v>1837</v>
      </c>
      <c r="H1592" s="13" t="s">
        <v>1951</v>
      </c>
      <c r="I1592" s="13" t="s">
        <v>1948</v>
      </c>
      <c r="J1592" s="13" t="s">
        <v>1735</v>
      </c>
      <c r="K1592" s="3" t="s">
        <v>1737</v>
      </c>
      <c r="L1592" s="3" t="s">
        <v>1917</v>
      </c>
      <c r="M1592" s="3" t="s">
        <v>1918</v>
      </c>
      <c r="N1592" s="13" t="s">
        <v>1787</v>
      </c>
      <c r="O1592" s="15" t="s">
        <v>1989</v>
      </c>
      <c r="P1592" s="13" t="s">
        <v>1790</v>
      </c>
      <c r="Q1592" s="12">
        <f t="shared" ca="1" si="182"/>
        <v>1</v>
      </c>
      <c r="R1592" s="13" t="s">
        <v>1797</v>
      </c>
      <c r="S1592" s="13" t="s">
        <v>1795</v>
      </c>
      <c r="T1592" s="17">
        <v>31703</v>
      </c>
      <c r="U1592" s="17">
        <v>39373</v>
      </c>
      <c r="V1592" s="17">
        <v>41930</v>
      </c>
      <c r="W1592" s="17" t="s">
        <v>1798</v>
      </c>
      <c r="X1592" s="17" t="s">
        <v>1994</v>
      </c>
      <c r="Y1592" s="13">
        <f t="shared" ca="1" si="179"/>
        <v>31419</v>
      </c>
      <c r="Z1592" s="13">
        <f t="shared" ca="1" si="180"/>
        <v>3377</v>
      </c>
      <c r="AA1592" s="30" t="str">
        <f t="shared" si="175"/>
        <v>Retail</v>
      </c>
    </row>
    <row r="1593" spans="1:27" ht="14.4" x14ac:dyDescent="0.3">
      <c r="A1593" s="13">
        <v>6591</v>
      </c>
      <c r="B1593" s="13">
        <v>6591</v>
      </c>
      <c r="C1593" s="1" t="s">
        <v>927</v>
      </c>
      <c r="D1593" s="13" t="s">
        <v>2032</v>
      </c>
      <c r="E1593" s="13" t="str">
        <f t="shared" si="176"/>
        <v>Micah.Juarez@bnna.com</v>
      </c>
      <c r="F1593" s="13" t="s">
        <v>1667</v>
      </c>
      <c r="G1593" s="20" t="s">
        <v>1837</v>
      </c>
      <c r="H1593" s="13" t="s">
        <v>1952</v>
      </c>
      <c r="I1593" s="20" t="s">
        <v>1948</v>
      </c>
      <c r="J1593" s="13" t="s">
        <v>1732</v>
      </c>
      <c r="K1593" s="3" t="s">
        <v>1733</v>
      </c>
      <c r="L1593" s="21" t="s">
        <v>1734</v>
      </c>
      <c r="M1593" s="3" t="s">
        <v>1726</v>
      </c>
      <c r="N1593" s="13" t="s">
        <v>1787</v>
      </c>
      <c r="O1593" s="15" t="s">
        <v>1989</v>
      </c>
      <c r="P1593" s="15" t="s">
        <v>1790</v>
      </c>
      <c r="Q1593" s="12">
        <f t="shared" ca="1" si="182"/>
        <v>3</v>
      </c>
      <c r="R1593" s="13" t="s">
        <v>1785</v>
      </c>
      <c r="S1593" s="13" t="s">
        <v>1795</v>
      </c>
      <c r="T1593" s="17">
        <v>24613</v>
      </c>
      <c r="U1593" s="17">
        <v>38493</v>
      </c>
      <c r="V1593" s="17">
        <v>41780</v>
      </c>
      <c r="W1593" s="17" t="s">
        <v>1798</v>
      </c>
      <c r="X1593" s="17" t="s">
        <v>1991</v>
      </c>
      <c r="Y1593" s="13">
        <f t="shared" ca="1" si="179"/>
        <v>33217</v>
      </c>
      <c r="Z1593" s="13">
        <f t="shared" ca="1" si="180"/>
        <v>490</v>
      </c>
      <c r="AA1593" s="30" t="str">
        <f t="shared" si="175"/>
        <v>Retail</v>
      </c>
    </row>
    <row r="1594" spans="1:27" ht="28.8" x14ac:dyDescent="0.3">
      <c r="A1594" s="13">
        <v>6592</v>
      </c>
      <c r="B1594" s="13">
        <v>6592</v>
      </c>
      <c r="C1594" s="13" t="s">
        <v>527</v>
      </c>
      <c r="D1594" s="13" t="s">
        <v>2032</v>
      </c>
      <c r="E1594" s="13" t="str">
        <f t="shared" si="176"/>
        <v>Julien.n Brion@bnna.com</v>
      </c>
      <c r="F1594" s="13" t="s">
        <v>1667</v>
      </c>
      <c r="G1594" s="13" t="s">
        <v>1837</v>
      </c>
      <c r="H1594" s="13" t="s">
        <v>1952</v>
      </c>
      <c r="I1594" s="13" t="s">
        <v>1948</v>
      </c>
      <c r="J1594" s="13" t="s">
        <v>1732</v>
      </c>
      <c r="K1594" s="3" t="s">
        <v>1733</v>
      </c>
      <c r="L1594" s="3" t="s">
        <v>1870</v>
      </c>
      <c r="M1594" s="3" t="s">
        <v>1871</v>
      </c>
      <c r="N1594" s="13" t="s">
        <v>1787</v>
      </c>
      <c r="O1594" s="15" t="s">
        <v>1989</v>
      </c>
      <c r="P1594" s="13" t="s">
        <v>1790</v>
      </c>
      <c r="Q1594" s="12">
        <f t="shared" ca="1" si="182"/>
        <v>2</v>
      </c>
      <c r="R1594" s="13" t="s">
        <v>1797</v>
      </c>
      <c r="S1594" s="13" t="s">
        <v>1795</v>
      </c>
      <c r="T1594" s="17">
        <v>28440</v>
      </c>
      <c r="U1594" s="17">
        <v>41954</v>
      </c>
      <c r="V1594" s="17">
        <v>41954</v>
      </c>
      <c r="W1594" s="17" t="s">
        <v>1798</v>
      </c>
      <c r="X1594" s="17" t="s">
        <v>1996</v>
      </c>
      <c r="Y1594" s="13">
        <f t="shared" ca="1" si="179"/>
        <v>31986</v>
      </c>
      <c r="Z1594" s="13">
        <f t="shared" ca="1" si="180"/>
        <v>6446</v>
      </c>
      <c r="AA1594" s="30" t="str">
        <f t="shared" si="175"/>
        <v>Retail</v>
      </c>
    </row>
    <row r="1595" spans="1:27" ht="43.2" x14ac:dyDescent="0.3">
      <c r="A1595" s="13">
        <v>6593</v>
      </c>
      <c r="B1595" s="13">
        <v>6593</v>
      </c>
      <c r="C1595" s="1" t="s">
        <v>960</v>
      </c>
      <c r="D1595" s="13" t="s">
        <v>2032</v>
      </c>
      <c r="E1595" s="13" t="str">
        <f t="shared" si="176"/>
        <v>Hamilton.n Sweeney@bnna.com</v>
      </c>
      <c r="F1595" s="13" t="s">
        <v>1667</v>
      </c>
      <c r="G1595" s="13" t="s">
        <v>1837</v>
      </c>
      <c r="H1595" s="13" t="s">
        <v>1952</v>
      </c>
      <c r="I1595" s="13" t="s">
        <v>1948</v>
      </c>
      <c r="J1595" s="13" t="s">
        <v>1732</v>
      </c>
      <c r="K1595" s="3" t="s">
        <v>1733</v>
      </c>
      <c r="L1595" s="3" t="s">
        <v>1872</v>
      </c>
      <c r="M1595" s="3" t="s">
        <v>1873</v>
      </c>
      <c r="N1595" s="13" t="s">
        <v>1787</v>
      </c>
      <c r="O1595" s="15" t="s">
        <v>1989</v>
      </c>
      <c r="P1595" s="15" t="s">
        <v>1790</v>
      </c>
      <c r="Q1595" s="12">
        <f t="shared" ca="1" si="182"/>
        <v>2</v>
      </c>
      <c r="R1595" s="13" t="s">
        <v>1797</v>
      </c>
      <c r="S1595" s="13" t="s">
        <v>1795</v>
      </c>
      <c r="T1595" s="17">
        <v>30993</v>
      </c>
      <c r="U1595" s="17">
        <v>38663</v>
      </c>
      <c r="V1595" s="17">
        <v>41950</v>
      </c>
      <c r="W1595" s="17" t="s">
        <v>1798</v>
      </c>
      <c r="X1595" s="17" t="s">
        <v>1997</v>
      </c>
      <c r="Y1595" s="13">
        <f t="shared" ca="1" si="179"/>
        <v>46943</v>
      </c>
      <c r="Z1595" s="13">
        <f t="shared" ca="1" si="180"/>
        <v>7816</v>
      </c>
      <c r="AA1595" s="30" t="str">
        <f t="shared" si="175"/>
        <v>Retail</v>
      </c>
    </row>
    <row r="1596" spans="1:27" ht="28.8" x14ac:dyDescent="0.3">
      <c r="A1596" s="13">
        <v>6594</v>
      </c>
      <c r="B1596" s="13">
        <v>6594</v>
      </c>
      <c r="C1596" s="1" t="s">
        <v>1653</v>
      </c>
      <c r="D1596" s="13" t="s">
        <v>2032</v>
      </c>
      <c r="E1596" s="13" t="str">
        <f t="shared" si="176"/>
        <v>Kylan.Vaughn@bnna.com</v>
      </c>
      <c r="F1596" s="13" t="s">
        <v>1668</v>
      </c>
      <c r="G1596" s="13" t="s">
        <v>1837</v>
      </c>
      <c r="H1596" s="13" t="s">
        <v>1952</v>
      </c>
      <c r="I1596" s="13" t="s">
        <v>1948</v>
      </c>
      <c r="J1596" s="13" t="s">
        <v>1732</v>
      </c>
      <c r="K1596" s="3" t="s">
        <v>1733</v>
      </c>
      <c r="L1596" s="3" t="s">
        <v>1874</v>
      </c>
      <c r="M1596" s="3" t="s">
        <v>1875</v>
      </c>
      <c r="N1596" s="13" t="s">
        <v>1787</v>
      </c>
      <c r="O1596" s="15" t="s">
        <v>1989</v>
      </c>
      <c r="P1596" s="15" t="s">
        <v>1790</v>
      </c>
      <c r="Q1596" s="12">
        <f t="shared" ca="1" si="182"/>
        <v>1</v>
      </c>
      <c r="R1596" s="13" t="s">
        <v>1797</v>
      </c>
      <c r="S1596" s="13" t="s">
        <v>1795</v>
      </c>
      <c r="T1596" s="17">
        <v>24215</v>
      </c>
      <c r="U1596" s="17">
        <v>32616</v>
      </c>
      <c r="V1596" s="17">
        <v>41747</v>
      </c>
      <c r="W1596" s="17" t="s">
        <v>1798</v>
      </c>
      <c r="X1596" s="17" t="s">
        <v>1997</v>
      </c>
      <c r="Y1596" s="13">
        <f t="shared" ca="1" si="179"/>
        <v>46099</v>
      </c>
      <c r="Z1596" s="13">
        <f t="shared" ca="1" si="180"/>
        <v>2829</v>
      </c>
      <c r="AA1596" s="30" t="str">
        <f t="shared" si="175"/>
        <v>Retail</v>
      </c>
    </row>
    <row r="1597" spans="1:27" ht="14.4" x14ac:dyDescent="0.3">
      <c r="A1597" s="13">
        <v>6595</v>
      </c>
      <c r="B1597" s="13">
        <v>6595</v>
      </c>
      <c r="C1597" s="13" t="s">
        <v>370</v>
      </c>
      <c r="D1597" s="13" t="s">
        <v>2032</v>
      </c>
      <c r="E1597" s="13" t="str">
        <f t="shared" si="176"/>
        <v>Diane.eppard@bnna.com</v>
      </c>
      <c r="F1597" s="13" t="s">
        <v>1668</v>
      </c>
      <c r="G1597" s="13" t="s">
        <v>1837</v>
      </c>
      <c r="H1597" s="13" t="s">
        <v>1952</v>
      </c>
      <c r="I1597" s="13" t="s">
        <v>1947</v>
      </c>
      <c r="J1597" s="13" t="s">
        <v>1732</v>
      </c>
      <c r="K1597" s="3" t="s">
        <v>1733</v>
      </c>
      <c r="L1597" s="3" t="s">
        <v>1876</v>
      </c>
      <c r="M1597" s="3" t="s">
        <v>1877</v>
      </c>
      <c r="N1597" s="13" t="s">
        <v>1788</v>
      </c>
      <c r="O1597" s="15" t="s">
        <v>1798</v>
      </c>
      <c r="P1597" s="13" t="s">
        <v>1784</v>
      </c>
      <c r="Q1597" s="12">
        <f ca="1">RANDBETWEEN(4,7)</f>
        <v>7</v>
      </c>
      <c r="R1597" s="13" t="s">
        <v>1797</v>
      </c>
      <c r="S1597" s="13" t="s">
        <v>1794</v>
      </c>
      <c r="T1597" s="17">
        <v>26737</v>
      </c>
      <c r="U1597" s="17">
        <v>35503</v>
      </c>
      <c r="V1597" s="17">
        <v>41712</v>
      </c>
      <c r="W1597" s="17" t="s">
        <v>1798</v>
      </c>
      <c r="X1597" s="17" t="s">
        <v>1997</v>
      </c>
      <c r="Y1597" s="13">
        <f t="shared" ca="1" si="179"/>
        <v>54476</v>
      </c>
      <c r="Z1597" s="13">
        <f t="shared" ca="1" si="180"/>
        <v>2154</v>
      </c>
      <c r="AA1597" s="30" t="str">
        <f t="shared" si="175"/>
        <v>Retail</v>
      </c>
    </row>
    <row r="1598" spans="1:27" ht="14.4" x14ac:dyDescent="0.3">
      <c r="A1598" s="13">
        <v>6596</v>
      </c>
      <c r="B1598" s="13">
        <v>6596</v>
      </c>
      <c r="C1598" s="13" t="s">
        <v>401</v>
      </c>
      <c r="D1598" s="13" t="s">
        <v>2032</v>
      </c>
      <c r="E1598" s="13" t="str">
        <f t="shared" si="176"/>
        <v>Emma.ommer@bnna.com</v>
      </c>
      <c r="F1598" s="13" t="s">
        <v>1668</v>
      </c>
      <c r="G1598" s="13" t="s">
        <v>1837</v>
      </c>
      <c r="H1598" s="13" t="s">
        <v>1952</v>
      </c>
      <c r="I1598" s="13" t="s">
        <v>1948</v>
      </c>
      <c r="J1598" s="13" t="s">
        <v>1732</v>
      </c>
      <c r="K1598" s="3" t="s">
        <v>1878</v>
      </c>
      <c r="L1598" s="3" t="s">
        <v>1879</v>
      </c>
      <c r="M1598" s="3" t="s">
        <v>1879</v>
      </c>
      <c r="N1598" s="13" t="s">
        <v>1787</v>
      </c>
      <c r="O1598" s="15" t="s">
        <v>1989</v>
      </c>
      <c r="P1598" s="13" t="s">
        <v>1790</v>
      </c>
      <c r="Q1598" s="12">
        <f t="shared" ref="Q1598:Q1603" ca="1" si="183">RANDBETWEEN(1,3)</f>
        <v>3</v>
      </c>
      <c r="R1598" s="13" t="s">
        <v>1799</v>
      </c>
      <c r="S1598" s="13" t="s">
        <v>1793</v>
      </c>
      <c r="T1598" s="17">
        <v>23429</v>
      </c>
      <c r="U1598" s="17">
        <v>34387</v>
      </c>
      <c r="V1598" s="17">
        <v>41692</v>
      </c>
      <c r="W1598" s="17" t="s">
        <v>1798</v>
      </c>
      <c r="X1598" s="17" t="s">
        <v>1994</v>
      </c>
      <c r="Y1598" s="13">
        <f t="shared" ca="1" si="179"/>
        <v>47672</v>
      </c>
      <c r="Z1598" s="13">
        <f t="shared" ca="1" si="180"/>
        <v>1087</v>
      </c>
      <c r="AA1598" s="30" t="str">
        <f t="shared" si="175"/>
        <v>Retail</v>
      </c>
    </row>
    <row r="1599" spans="1:27" ht="14.4" x14ac:dyDescent="0.3">
      <c r="A1599" s="13">
        <v>6597</v>
      </c>
      <c r="B1599" s="13">
        <v>6597</v>
      </c>
      <c r="C1599" s="1" t="s">
        <v>1384</v>
      </c>
      <c r="D1599" s="13" t="s">
        <v>2032</v>
      </c>
      <c r="E1599" s="13" t="str">
        <f t="shared" si="176"/>
        <v>Ifeoma. Levine@bnna.com</v>
      </c>
      <c r="F1599" s="13" t="s">
        <v>1668</v>
      </c>
      <c r="G1599" s="20" t="s">
        <v>1837</v>
      </c>
      <c r="H1599" s="13" t="s">
        <v>1952</v>
      </c>
      <c r="I1599" s="20" t="s">
        <v>1948</v>
      </c>
      <c r="J1599" s="13" t="s">
        <v>1732</v>
      </c>
      <c r="K1599" s="3" t="s">
        <v>1878</v>
      </c>
      <c r="L1599" s="3" t="s">
        <v>1880</v>
      </c>
      <c r="M1599" s="3" t="s">
        <v>1880</v>
      </c>
      <c r="N1599" s="13" t="s">
        <v>1787</v>
      </c>
      <c r="O1599" s="15" t="s">
        <v>1989</v>
      </c>
      <c r="P1599" s="13" t="s">
        <v>1790</v>
      </c>
      <c r="Q1599" s="12">
        <f t="shared" ca="1" si="183"/>
        <v>3</v>
      </c>
      <c r="R1599" s="13" t="s">
        <v>1797</v>
      </c>
      <c r="S1599" s="13" t="s">
        <v>1796</v>
      </c>
      <c r="T1599" s="17">
        <v>22144</v>
      </c>
      <c r="U1599" s="17">
        <v>32371</v>
      </c>
      <c r="V1599" s="17">
        <v>41867</v>
      </c>
      <c r="W1599" s="17" t="s">
        <v>1798</v>
      </c>
      <c r="X1599" s="17" t="s">
        <v>1994</v>
      </c>
      <c r="Y1599" s="13">
        <f t="shared" ca="1" si="179"/>
        <v>47981</v>
      </c>
      <c r="Z1599" s="13">
        <f t="shared" ca="1" si="180"/>
        <v>7302</v>
      </c>
      <c r="AA1599" s="30" t="str">
        <f t="shared" si="175"/>
        <v>Retail</v>
      </c>
    </row>
    <row r="1600" spans="1:27" ht="28.8" x14ac:dyDescent="0.3">
      <c r="A1600" s="13">
        <v>6598</v>
      </c>
      <c r="B1600" s="13">
        <v>6598</v>
      </c>
      <c r="C1600" s="13" t="s">
        <v>245</v>
      </c>
      <c r="D1600" s="13" t="s">
        <v>2032</v>
      </c>
      <c r="E1600" s="13" t="str">
        <f t="shared" si="176"/>
        <v>Bill.Jones@bnna.com</v>
      </c>
      <c r="F1600" s="13" t="s">
        <v>1669</v>
      </c>
      <c r="G1600" s="13" t="s">
        <v>1837</v>
      </c>
      <c r="H1600" s="13" t="s">
        <v>1952</v>
      </c>
      <c r="I1600" s="13" t="s">
        <v>1948</v>
      </c>
      <c r="J1600" s="13" t="s">
        <v>1732</v>
      </c>
      <c r="K1600" s="3" t="s">
        <v>1738</v>
      </c>
      <c r="L1600" s="3" t="s">
        <v>1881</v>
      </c>
      <c r="M1600" s="3" t="s">
        <v>1882</v>
      </c>
      <c r="N1600" s="13" t="s">
        <v>1787</v>
      </c>
      <c r="O1600" s="15" t="s">
        <v>1989</v>
      </c>
      <c r="P1600" s="15" t="s">
        <v>1790</v>
      </c>
      <c r="Q1600" s="12">
        <f t="shared" ca="1" si="183"/>
        <v>3</v>
      </c>
      <c r="R1600" s="13" t="s">
        <v>1785</v>
      </c>
      <c r="S1600" s="13" t="s">
        <v>1795</v>
      </c>
      <c r="T1600" s="17">
        <v>29302</v>
      </c>
      <c r="U1600" s="17">
        <v>38068</v>
      </c>
      <c r="V1600" s="17">
        <v>41720</v>
      </c>
      <c r="W1600" s="17" t="s">
        <v>1798</v>
      </c>
      <c r="X1600" s="17" t="s">
        <v>1994</v>
      </c>
      <c r="Y1600" s="13">
        <f t="shared" ca="1" si="179"/>
        <v>36467</v>
      </c>
      <c r="Z1600" s="13">
        <f t="shared" ca="1" si="180"/>
        <v>8263</v>
      </c>
      <c r="AA1600" s="30" t="str">
        <f t="shared" si="175"/>
        <v>Retail</v>
      </c>
    </row>
    <row r="1601" spans="1:27" ht="28.8" x14ac:dyDescent="0.3">
      <c r="A1601" s="13">
        <v>6599</v>
      </c>
      <c r="B1601" s="13">
        <v>6599</v>
      </c>
      <c r="C1601" s="13" t="s">
        <v>166</v>
      </c>
      <c r="D1601" s="13" t="s">
        <v>2032</v>
      </c>
      <c r="E1601" s="13" t="str">
        <f t="shared" si="176"/>
        <v>Andreas. Simpson@bnna.com</v>
      </c>
      <c r="F1601" s="13" t="s">
        <v>1667</v>
      </c>
      <c r="G1601" s="13" t="s">
        <v>1837</v>
      </c>
      <c r="H1601" s="13" t="s">
        <v>1952</v>
      </c>
      <c r="I1601" s="13" t="s">
        <v>1948</v>
      </c>
      <c r="J1601" s="13" t="s">
        <v>1732</v>
      </c>
      <c r="K1601" s="3" t="s">
        <v>1738</v>
      </c>
      <c r="L1601" s="3" t="s">
        <v>1883</v>
      </c>
      <c r="M1601" s="3" t="s">
        <v>1884</v>
      </c>
      <c r="N1601" s="13" t="s">
        <v>1787</v>
      </c>
      <c r="O1601" s="15" t="s">
        <v>1989</v>
      </c>
      <c r="P1601" s="15" t="s">
        <v>1790</v>
      </c>
      <c r="Q1601" s="12">
        <f t="shared" ca="1" si="183"/>
        <v>2</v>
      </c>
      <c r="R1601" s="13" t="s">
        <v>1800</v>
      </c>
      <c r="S1601" s="13" t="s">
        <v>1795</v>
      </c>
      <c r="T1601" s="17">
        <v>23704</v>
      </c>
      <c r="U1601" s="17">
        <v>40870</v>
      </c>
      <c r="V1601" s="17">
        <v>41966</v>
      </c>
      <c r="W1601" s="17" t="s">
        <v>1798</v>
      </c>
      <c r="X1601" s="17" t="s">
        <v>1991</v>
      </c>
      <c r="Y1601" s="13">
        <f t="shared" ca="1" si="179"/>
        <v>41228</v>
      </c>
      <c r="Z1601" s="13">
        <f t="shared" ca="1" si="180"/>
        <v>4885</v>
      </c>
      <c r="AA1601" s="30" t="str">
        <f t="shared" si="175"/>
        <v>Retail</v>
      </c>
    </row>
    <row r="1602" spans="1:27" ht="28.8" x14ac:dyDescent="0.3">
      <c r="A1602" s="13">
        <v>6600</v>
      </c>
      <c r="B1602" s="13">
        <v>6600</v>
      </c>
      <c r="C1602" s="13" t="s">
        <v>262</v>
      </c>
      <c r="D1602" s="13" t="s">
        <v>2032</v>
      </c>
      <c r="E1602" s="13" t="str">
        <f t="shared" si="176"/>
        <v>Bryce.assner@bnna.com</v>
      </c>
      <c r="F1602" s="13" t="s">
        <v>1667</v>
      </c>
      <c r="G1602" s="13" t="s">
        <v>1837</v>
      </c>
      <c r="H1602" s="13" t="s">
        <v>1952</v>
      </c>
      <c r="I1602" s="13" t="s">
        <v>1948</v>
      </c>
      <c r="J1602" s="13" t="s">
        <v>1732</v>
      </c>
      <c r="K1602" s="3" t="s">
        <v>1738</v>
      </c>
      <c r="L1602" s="3" t="s">
        <v>1885</v>
      </c>
      <c r="M1602" s="3" t="s">
        <v>1729</v>
      </c>
      <c r="N1602" s="13" t="s">
        <v>1787</v>
      </c>
      <c r="O1602" s="15" t="s">
        <v>1989</v>
      </c>
      <c r="P1602" s="13" t="s">
        <v>1790</v>
      </c>
      <c r="Q1602" s="12">
        <f t="shared" ca="1" si="183"/>
        <v>1</v>
      </c>
      <c r="R1602" s="13" t="s">
        <v>1785</v>
      </c>
      <c r="S1602" s="13" t="s">
        <v>1792</v>
      </c>
      <c r="T1602" s="17">
        <v>24213</v>
      </c>
      <c r="U1602" s="17">
        <v>33710</v>
      </c>
      <c r="V1602" s="17">
        <v>41745</v>
      </c>
      <c r="W1602" s="17" t="s">
        <v>1798</v>
      </c>
      <c r="X1602" s="17" t="s">
        <v>1996</v>
      </c>
      <c r="Y1602" s="13">
        <f t="shared" ca="1" si="179"/>
        <v>49013</v>
      </c>
      <c r="Z1602" s="13">
        <f t="shared" ca="1" si="180"/>
        <v>9796</v>
      </c>
      <c r="AA1602" s="30" t="str">
        <f t="shared" si="175"/>
        <v>Retail</v>
      </c>
    </row>
    <row r="1603" spans="1:27" ht="14.4" x14ac:dyDescent="0.3">
      <c r="A1603" s="13">
        <v>6601</v>
      </c>
      <c r="B1603" s="13">
        <v>6601</v>
      </c>
      <c r="C1603" s="13" t="s">
        <v>427</v>
      </c>
      <c r="D1603" s="13" t="s">
        <v>2032</v>
      </c>
      <c r="E1603" s="13" t="str">
        <f t="shared" si="176"/>
        <v>Gabriela.ela Rojas@bnna.com</v>
      </c>
      <c r="F1603" s="13" t="s">
        <v>1667</v>
      </c>
      <c r="G1603" s="20" t="s">
        <v>1837</v>
      </c>
      <c r="H1603" s="20" t="s">
        <v>1952</v>
      </c>
      <c r="I1603" s="13" t="s">
        <v>1948</v>
      </c>
      <c r="J1603" s="13" t="s">
        <v>1732</v>
      </c>
      <c r="K1603" s="3" t="s">
        <v>1862</v>
      </c>
      <c r="L1603" s="7" t="s">
        <v>1886</v>
      </c>
      <c r="M1603" s="3" t="s">
        <v>1887</v>
      </c>
      <c r="N1603" s="13" t="s">
        <v>1787</v>
      </c>
      <c r="O1603" s="15" t="s">
        <v>1989</v>
      </c>
      <c r="P1603" s="15" t="s">
        <v>1790</v>
      </c>
      <c r="Q1603" s="12">
        <f t="shared" ca="1" si="183"/>
        <v>1</v>
      </c>
      <c r="R1603" s="13" t="s">
        <v>1797</v>
      </c>
      <c r="S1603" s="13" t="s">
        <v>1794</v>
      </c>
      <c r="T1603" s="17">
        <v>27314</v>
      </c>
      <c r="U1603" s="17">
        <v>34984</v>
      </c>
      <c r="V1603" s="17">
        <v>41924</v>
      </c>
      <c r="W1603" s="17" t="s">
        <v>1798</v>
      </c>
      <c r="X1603" s="17" t="s">
        <v>1997</v>
      </c>
      <c r="Y1603" s="13">
        <f t="shared" ca="1" si="179"/>
        <v>45089</v>
      </c>
      <c r="Z1603" s="13">
        <f t="shared" ca="1" si="180"/>
        <v>6780</v>
      </c>
      <c r="AA1603" s="30" t="str">
        <f t="shared" ref="AA1603:AA1666" si="184">G1603</f>
        <v>Retail</v>
      </c>
    </row>
    <row r="1604" spans="1:27" ht="28.8" x14ac:dyDescent="0.3">
      <c r="A1604" s="13">
        <v>6602</v>
      </c>
      <c r="B1604" s="13">
        <v>6602</v>
      </c>
      <c r="C1604" s="1" t="s">
        <v>912</v>
      </c>
      <c r="D1604" s="13" t="s">
        <v>2032</v>
      </c>
      <c r="E1604" s="13" t="str">
        <f t="shared" ref="E1604:E1667" si="185">LEFT(C1604,FIND(" ",C1604)-1)&amp;"."&amp;RIGHT(C1604,FIND(" ",C1604))&amp;"@bnna.com"</f>
        <v>Giacomo.mo Berry@bnna.com</v>
      </c>
      <c r="F1604" s="13" t="s">
        <v>1667</v>
      </c>
      <c r="G1604" s="13" t="s">
        <v>1837</v>
      </c>
      <c r="H1604" s="13" t="s">
        <v>1952</v>
      </c>
      <c r="I1604" s="13" t="s">
        <v>1944</v>
      </c>
      <c r="J1604" s="13" t="s">
        <v>1732</v>
      </c>
      <c r="K1604" s="3" t="s">
        <v>1862</v>
      </c>
      <c r="L1604" s="3" t="s">
        <v>1888</v>
      </c>
      <c r="M1604" s="3" t="s">
        <v>1889</v>
      </c>
      <c r="N1604" s="13" t="s">
        <v>1786</v>
      </c>
      <c r="O1604" s="15" t="s">
        <v>1798</v>
      </c>
      <c r="P1604" s="13" t="s">
        <v>1784</v>
      </c>
      <c r="Q1604" s="12">
        <v>7</v>
      </c>
      <c r="R1604" s="13" t="s">
        <v>1797</v>
      </c>
      <c r="S1604" s="13" t="s">
        <v>1795</v>
      </c>
      <c r="T1604" s="17">
        <v>23969</v>
      </c>
      <c r="U1604" s="17">
        <v>33100</v>
      </c>
      <c r="V1604" s="17">
        <v>41866</v>
      </c>
      <c r="W1604" s="17" t="s">
        <v>1798</v>
      </c>
      <c r="X1604" s="17" t="s">
        <v>1997</v>
      </c>
      <c r="Y1604" s="13">
        <f ca="1">RANDBETWEEN(75000,150000)</f>
        <v>112597</v>
      </c>
      <c r="Z1604" s="13">
        <f ca="1">RANDBETWEEN(25000,75000)</f>
        <v>50297</v>
      </c>
      <c r="AA1604" s="30" t="str">
        <f t="shared" si="184"/>
        <v>Retail</v>
      </c>
    </row>
    <row r="1605" spans="1:27" ht="28.8" x14ac:dyDescent="0.3">
      <c r="A1605" s="13">
        <v>6603</v>
      </c>
      <c r="B1605" s="13">
        <v>6603</v>
      </c>
      <c r="C1605" s="1" t="s">
        <v>1469</v>
      </c>
      <c r="D1605" s="13" t="s">
        <v>2032</v>
      </c>
      <c r="E1605" s="13" t="str">
        <f t="shared" si="185"/>
        <v>Nathaniel.haniel Lee@bnna.com</v>
      </c>
      <c r="F1605" s="13" t="s">
        <v>1667</v>
      </c>
      <c r="G1605" s="13" t="s">
        <v>1837</v>
      </c>
      <c r="H1605" s="13" t="s">
        <v>1952</v>
      </c>
      <c r="I1605" s="13" t="s">
        <v>1947</v>
      </c>
      <c r="J1605" s="13" t="s">
        <v>1732</v>
      </c>
      <c r="K1605" s="3" t="s">
        <v>1890</v>
      </c>
      <c r="L1605" s="3" t="s">
        <v>1891</v>
      </c>
      <c r="M1605" s="3" t="s">
        <v>1892</v>
      </c>
      <c r="N1605" s="13" t="s">
        <v>1788</v>
      </c>
      <c r="O1605" s="15" t="s">
        <v>1798</v>
      </c>
      <c r="P1605" s="13" t="s">
        <v>1784</v>
      </c>
      <c r="Q1605" s="12">
        <v>6</v>
      </c>
      <c r="R1605" s="13" t="s">
        <v>1785</v>
      </c>
      <c r="S1605" s="13" t="s">
        <v>1792</v>
      </c>
      <c r="T1605" s="17">
        <v>27913</v>
      </c>
      <c r="U1605" s="17">
        <v>41792</v>
      </c>
      <c r="V1605" s="17">
        <v>41792</v>
      </c>
      <c r="W1605" s="17" t="s">
        <v>1798</v>
      </c>
      <c r="X1605" s="17" t="s">
        <v>1997</v>
      </c>
      <c r="Y1605" s="13">
        <f t="shared" ref="Y1605:Y1636" ca="1" si="186">RANDBETWEEN(30000,60000)</f>
        <v>36589</v>
      </c>
      <c r="Z1605" s="13">
        <f t="shared" ref="Z1605:Z1636" ca="1" si="187">RANDBETWEEN(0,10000)</f>
        <v>3636</v>
      </c>
      <c r="AA1605" s="30" t="str">
        <f t="shared" si="184"/>
        <v>Retail</v>
      </c>
    </row>
    <row r="1606" spans="1:27" ht="28.8" x14ac:dyDescent="0.3">
      <c r="A1606" s="13">
        <v>6604</v>
      </c>
      <c r="B1606" s="13">
        <v>6604</v>
      </c>
      <c r="C1606" s="13" t="s">
        <v>742</v>
      </c>
      <c r="D1606" s="13" t="s">
        <v>2032</v>
      </c>
      <c r="E1606" s="13" t="str">
        <f t="shared" si="185"/>
        <v>Wuxiong.xiong Ng@bnna.com</v>
      </c>
      <c r="F1606" s="13" t="s">
        <v>1668</v>
      </c>
      <c r="G1606" s="13" t="s">
        <v>1837</v>
      </c>
      <c r="H1606" s="13" t="s">
        <v>1952</v>
      </c>
      <c r="I1606" s="13" t="s">
        <v>1948</v>
      </c>
      <c r="J1606" s="13" t="s">
        <v>1732</v>
      </c>
      <c r="K1606" s="3" t="s">
        <v>1890</v>
      </c>
      <c r="L1606" s="3" t="s">
        <v>1893</v>
      </c>
      <c r="M1606" s="3" t="s">
        <v>1894</v>
      </c>
      <c r="N1606" s="13" t="s">
        <v>1787</v>
      </c>
      <c r="O1606" s="15" t="s">
        <v>1989</v>
      </c>
      <c r="P1606" s="15" t="s">
        <v>1790</v>
      </c>
      <c r="Q1606" s="12">
        <f t="shared" ref="Q1606:Q1612" ca="1" si="188">RANDBETWEEN(1,3)</f>
        <v>3</v>
      </c>
      <c r="R1606" s="13" t="s">
        <v>1797</v>
      </c>
      <c r="S1606" s="13" t="s">
        <v>1794</v>
      </c>
      <c r="T1606" s="17">
        <v>24434</v>
      </c>
      <c r="U1606" s="17">
        <v>40870</v>
      </c>
      <c r="V1606" s="17">
        <v>41966</v>
      </c>
      <c r="W1606" s="17" t="s">
        <v>1798</v>
      </c>
      <c r="X1606" s="17" t="s">
        <v>1994</v>
      </c>
      <c r="Y1606" s="13">
        <f t="shared" ca="1" si="186"/>
        <v>30668</v>
      </c>
      <c r="Z1606" s="13">
        <f t="shared" ca="1" si="187"/>
        <v>4568</v>
      </c>
      <c r="AA1606" s="30" t="str">
        <f t="shared" si="184"/>
        <v>Retail</v>
      </c>
    </row>
    <row r="1607" spans="1:27" ht="14.4" x14ac:dyDescent="0.3">
      <c r="A1607" s="13">
        <v>6605</v>
      </c>
      <c r="B1607" s="13">
        <v>6605</v>
      </c>
      <c r="C1607" s="13" t="s">
        <v>1027</v>
      </c>
      <c r="D1607" s="13" t="s">
        <v>2032</v>
      </c>
      <c r="E1607" s="13" t="str">
        <f t="shared" si="185"/>
        <v>Jerome.me Wynn@bnna.com</v>
      </c>
      <c r="F1607" s="13" t="s">
        <v>1667</v>
      </c>
      <c r="G1607" s="13" t="s">
        <v>1837</v>
      </c>
      <c r="H1607" s="13" t="s">
        <v>1952</v>
      </c>
      <c r="I1607" s="13" t="s">
        <v>1948</v>
      </c>
      <c r="J1607" s="13" t="s">
        <v>1732</v>
      </c>
      <c r="K1607" s="3" t="s">
        <v>1773</v>
      </c>
      <c r="L1607" s="3" t="s">
        <v>1769</v>
      </c>
      <c r="M1607" s="3" t="s">
        <v>1769</v>
      </c>
      <c r="N1607" s="13" t="s">
        <v>1787</v>
      </c>
      <c r="O1607" s="15" t="s">
        <v>1989</v>
      </c>
      <c r="P1607" s="15" t="s">
        <v>1790</v>
      </c>
      <c r="Q1607" s="12">
        <f t="shared" ca="1" si="188"/>
        <v>3</v>
      </c>
      <c r="R1607" s="13" t="s">
        <v>1797</v>
      </c>
      <c r="S1607" s="13" t="s">
        <v>1791</v>
      </c>
      <c r="T1607" s="17">
        <v>27462</v>
      </c>
      <c r="U1607" s="17">
        <v>40246</v>
      </c>
      <c r="V1607" s="17">
        <v>41707</v>
      </c>
      <c r="W1607" s="17" t="s">
        <v>1798</v>
      </c>
      <c r="X1607" s="17" t="s">
        <v>1994</v>
      </c>
      <c r="Y1607" s="13">
        <f t="shared" ca="1" si="186"/>
        <v>49392</v>
      </c>
      <c r="Z1607" s="13">
        <f t="shared" ca="1" si="187"/>
        <v>2357</v>
      </c>
      <c r="AA1607" s="30" t="str">
        <f t="shared" si="184"/>
        <v>Retail</v>
      </c>
    </row>
    <row r="1608" spans="1:27" ht="57.6" x14ac:dyDescent="0.3">
      <c r="A1608" s="13">
        <v>6606</v>
      </c>
      <c r="B1608" s="13">
        <v>6606</v>
      </c>
      <c r="C1608" s="1" t="s">
        <v>782</v>
      </c>
      <c r="D1608" s="13" t="s">
        <v>2032</v>
      </c>
      <c r="E1608" s="13" t="str">
        <f t="shared" si="185"/>
        <v>Fuller.Cabrera@bnna.com</v>
      </c>
      <c r="F1608" s="13" t="s">
        <v>1667</v>
      </c>
      <c r="G1608" s="13" t="s">
        <v>1837</v>
      </c>
      <c r="H1608" s="13" t="s">
        <v>1952</v>
      </c>
      <c r="I1608" s="13" t="s">
        <v>1948</v>
      </c>
      <c r="J1608" s="13" t="s">
        <v>1732</v>
      </c>
      <c r="K1608" s="3" t="s">
        <v>1773</v>
      </c>
      <c r="L1608" s="3" t="s">
        <v>1895</v>
      </c>
      <c r="M1608" s="3" t="s">
        <v>1896</v>
      </c>
      <c r="N1608" s="13" t="s">
        <v>1787</v>
      </c>
      <c r="O1608" s="15" t="s">
        <v>1989</v>
      </c>
      <c r="P1608" s="15" t="s">
        <v>1790</v>
      </c>
      <c r="Q1608" s="12">
        <f t="shared" ca="1" si="188"/>
        <v>3</v>
      </c>
      <c r="R1608" s="13" t="s">
        <v>1797</v>
      </c>
      <c r="S1608" s="13" t="s">
        <v>1794</v>
      </c>
      <c r="T1608" s="17">
        <v>23558</v>
      </c>
      <c r="U1608" s="17">
        <v>40359</v>
      </c>
      <c r="V1608" s="17">
        <v>41820</v>
      </c>
      <c r="W1608" s="17" t="s">
        <v>1798</v>
      </c>
      <c r="X1608" s="17" t="s">
        <v>1994</v>
      </c>
      <c r="Y1608" s="13">
        <f t="shared" ca="1" si="186"/>
        <v>30081</v>
      </c>
      <c r="Z1608" s="13">
        <f t="shared" ca="1" si="187"/>
        <v>6676</v>
      </c>
      <c r="AA1608" s="30" t="str">
        <f t="shared" si="184"/>
        <v>Retail</v>
      </c>
    </row>
    <row r="1609" spans="1:27" ht="14.4" x14ac:dyDescent="0.3">
      <c r="A1609" s="13">
        <v>6607</v>
      </c>
      <c r="B1609" s="13">
        <v>6607</v>
      </c>
      <c r="C1609" s="1" t="s">
        <v>1269</v>
      </c>
      <c r="D1609" s="13" t="s">
        <v>2032</v>
      </c>
      <c r="E1609" s="13" t="str">
        <f t="shared" si="185"/>
        <v>Vernon. Farmer@bnna.com</v>
      </c>
      <c r="F1609" s="13" t="s">
        <v>1667</v>
      </c>
      <c r="G1609" s="13" t="s">
        <v>1837</v>
      </c>
      <c r="H1609" s="13" t="s">
        <v>1952</v>
      </c>
      <c r="I1609" s="13" t="s">
        <v>1948</v>
      </c>
      <c r="J1609" s="13" t="s">
        <v>1732</v>
      </c>
      <c r="K1609" s="3" t="s">
        <v>1773</v>
      </c>
      <c r="L1609" s="3" t="s">
        <v>1897</v>
      </c>
      <c r="M1609" s="3" t="s">
        <v>1898</v>
      </c>
      <c r="N1609" s="13" t="s">
        <v>1787</v>
      </c>
      <c r="O1609" s="15" t="s">
        <v>1989</v>
      </c>
      <c r="P1609" s="13" t="s">
        <v>1790</v>
      </c>
      <c r="Q1609" s="12">
        <f t="shared" ca="1" si="188"/>
        <v>3</v>
      </c>
      <c r="R1609" s="13" t="s">
        <v>1797</v>
      </c>
      <c r="S1609" s="13" t="s">
        <v>1793</v>
      </c>
      <c r="T1609" s="17">
        <v>26604</v>
      </c>
      <c r="U1609" s="17">
        <v>41579</v>
      </c>
      <c r="V1609" s="17">
        <v>41944</v>
      </c>
      <c r="W1609" s="17" t="s">
        <v>1798</v>
      </c>
      <c r="X1609" s="17" t="s">
        <v>1991</v>
      </c>
      <c r="Y1609" s="13">
        <f t="shared" ca="1" si="186"/>
        <v>42860</v>
      </c>
      <c r="Z1609" s="13">
        <f t="shared" ca="1" si="187"/>
        <v>6882</v>
      </c>
      <c r="AA1609" s="30" t="str">
        <f t="shared" si="184"/>
        <v>Retail</v>
      </c>
    </row>
    <row r="1610" spans="1:27" ht="18" customHeight="1" x14ac:dyDescent="0.3">
      <c r="A1610" s="13">
        <v>6608</v>
      </c>
      <c r="B1610" s="13">
        <v>6608</v>
      </c>
      <c r="C1610" s="1" t="s">
        <v>1397</v>
      </c>
      <c r="D1610" s="13" t="s">
        <v>2032</v>
      </c>
      <c r="E1610" s="13" t="str">
        <f t="shared" si="185"/>
        <v>Kitra.afford@bnna.com</v>
      </c>
      <c r="F1610" s="13" t="s">
        <v>1668</v>
      </c>
      <c r="G1610" s="13" t="s">
        <v>1837</v>
      </c>
      <c r="H1610" s="13" t="s">
        <v>1951</v>
      </c>
      <c r="I1610" s="13" t="s">
        <v>1948</v>
      </c>
      <c r="J1610" s="13" t="s">
        <v>1735</v>
      </c>
      <c r="K1610" s="3" t="s">
        <v>1736</v>
      </c>
      <c r="L1610" s="3" t="s">
        <v>1899</v>
      </c>
      <c r="M1610" s="3" t="s">
        <v>1727</v>
      </c>
      <c r="N1610" s="13" t="s">
        <v>1787</v>
      </c>
      <c r="O1610" s="15" t="s">
        <v>1989</v>
      </c>
      <c r="P1610" s="15" t="s">
        <v>1790</v>
      </c>
      <c r="Q1610" s="12">
        <f t="shared" ca="1" si="188"/>
        <v>2</v>
      </c>
      <c r="R1610" s="13" t="s">
        <v>1799</v>
      </c>
      <c r="S1610" s="13" t="s">
        <v>1796</v>
      </c>
      <c r="T1610" s="17">
        <v>27636</v>
      </c>
      <c r="U1610" s="17">
        <v>41881</v>
      </c>
      <c r="V1610" s="17">
        <v>41881</v>
      </c>
      <c r="W1610" s="17" t="s">
        <v>1798</v>
      </c>
      <c r="X1610" s="17" t="s">
        <v>1996</v>
      </c>
      <c r="Y1610" s="13">
        <f t="shared" ca="1" si="186"/>
        <v>46391</v>
      </c>
      <c r="Z1610" s="13">
        <f t="shared" ca="1" si="187"/>
        <v>4183</v>
      </c>
      <c r="AA1610" s="30" t="str">
        <f t="shared" si="184"/>
        <v>Retail</v>
      </c>
    </row>
    <row r="1611" spans="1:27" ht="43.2" x14ac:dyDescent="0.3">
      <c r="A1611" s="13">
        <v>6609</v>
      </c>
      <c r="B1611" s="13">
        <v>6609</v>
      </c>
      <c r="C1611" s="13" t="s">
        <v>390</v>
      </c>
      <c r="D1611" s="13" t="s">
        <v>2032</v>
      </c>
      <c r="E1611" s="13" t="str">
        <f t="shared" si="185"/>
        <v>Elisa.lcombe@bnna.com</v>
      </c>
      <c r="F1611" s="13" t="s">
        <v>1668</v>
      </c>
      <c r="G1611" s="13" t="s">
        <v>1837</v>
      </c>
      <c r="H1611" s="13" t="s">
        <v>1951</v>
      </c>
      <c r="I1611" s="13" t="s">
        <v>1948</v>
      </c>
      <c r="J1611" s="13" t="s">
        <v>1735</v>
      </c>
      <c r="K1611" s="3" t="s">
        <v>1900</v>
      </c>
      <c r="L1611" s="3" t="s">
        <v>1901</v>
      </c>
      <c r="M1611" s="3" t="s">
        <v>1902</v>
      </c>
      <c r="N1611" s="13" t="s">
        <v>1787</v>
      </c>
      <c r="O1611" s="15" t="s">
        <v>1989</v>
      </c>
      <c r="P1611" s="13" t="s">
        <v>1790</v>
      </c>
      <c r="Q1611" s="12">
        <f t="shared" ca="1" si="188"/>
        <v>2</v>
      </c>
      <c r="R1611" s="13" t="s">
        <v>1797</v>
      </c>
      <c r="S1611" s="13" t="s">
        <v>1795</v>
      </c>
      <c r="T1611" s="17">
        <v>28772</v>
      </c>
      <c r="U1611" s="17">
        <v>35712</v>
      </c>
      <c r="V1611" s="17">
        <v>41921</v>
      </c>
      <c r="W1611" s="17" t="s">
        <v>1798</v>
      </c>
      <c r="X1611" s="17" t="s">
        <v>1997</v>
      </c>
      <c r="Y1611" s="13">
        <f t="shared" ca="1" si="186"/>
        <v>35496</v>
      </c>
      <c r="Z1611" s="13">
        <f t="shared" ca="1" si="187"/>
        <v>1028</v>
      </c>
      <c r="AA1611" s="30" t="str">
        <f t="shared" si="184"/>
        <v>Retail</v>
      </c>
    </row>
    <row r="1612" spans="1:27" ht="43.2" x14ac:dyDescent="0.3">
      <c r="A1612" s="13">
        <v>6610</v>
      </c>
      <c r="B1612" s="13">
        <v>6610</v>
      </c>
      <c r="C1612" s="13" t="s">
        <v>163</v>
      </c>
      <c r="D1612" s="13" t="s">
        <v>2032</v>
      </c>
      <c r="E1612" s="13" t="str">
        <f t="shared" si="185"/>
        <v>Anders.Nilsson@bnna.com</v>
      </c>
      <c r="F1612" s="13" t="s">
        <v>1667</v>
      </c>
      <c r="G1612" s="13" t="s">
        <v>1837</v>
      </c>
      <c r="H1612" s="13" t="s">
        <v>1951</v>
      </c>
      <c r="I1612" s="13" t="s">
        <v>1948</v>
      </c>
      <c r="J1612" s="13" t="s">
        <v>1735</v>
      </c>
      <c r="K1612" s="3" t="s">
        <v>1903</v>
      </c>
      <c r="L1612" s="3" t="s">
        <v>1904</v>
      </c>
      <c r="M1612" s="3" t="s">
        <v>1905</v>
      </c>
      <c r="N1612" s="13" t="s">
        <v>1787</v>
      </c>
      <c r="O1612" s="15" t="s">
        <v>1989</v>
      </c>
      <c r="P1612" s="15" t="s">
        <v>1790</v>
      </c>
      <c r="Q1612" s="12">
        <f t="shared" ca="1" si="188"/>
        <v>1</v>
      </c>
      <c r="R1612" s="13" t="s">
        <v>1785</v>
      </c>
      <c r="S1612" s="13" t="s">
        <v>1795</v>
      </c>
      <c r="T1612" s="17">
        <v>25129</v>
      </c>
      <c r="U1612" s="17">
        <v>41565</v>
      </c>
      <c r="V1612" s="17">
        <v>41930</v>
      </c>
      <c r="W1612" s="17" t="s">
        <v>1798</v>
      </c>
      <c r="X1612" s="17" t="s">
        <v>1997</v>
      </c>
      <c r="Y1612" s="13">
        <f t="shared" ca="1" si="186"/>
        <v>30571</v>
      </c>
      <c r="Z1612" s="13">
        <f t="shared" ca="1" si="187"/>
        <v>3613</v>
      </c>
      <c r="AA1612" s="30" t="str">
        <f t="shared" si="184"/>
        <v>Retail</v>
      </c>
    </row>
    <row r="1613" spans="1:27" ht="14.4" x14ac:dyDescent="0.3">
      <c r="A1613" s="13">
        <v>6611</v>
      </c>
      <c r="B1613" s="13">
        <v>6611</v>
      </c>
      <c r="C1613" s="13" t="s">
        <v>1029</v>
      </c>
      <c r="D1613" s="13" t="s">
        <v>2032</v>
      </c>
      <c r="E1613" s="13" t="str">
        <f t="shared" si="185"/>
        <v>Kane.idges@bnna.com</v>
      </c>
      <c r="F1613" s="13" t="s">
        <v>1667</v>
      </c>
      <c r="G1613" s="13" t="s">
        <v>1837</v>
      </c>
      <c r="H1613" s="13" t="s">
        <v>1951</v>
      </c>
      <c r="I1613" s="13" t="s">
        <v>1947</v>
      </c>
      <c r="J1613" s="13" t="s">
        <v>1735</v>
      </c>
      <c r="K1613" s="3" t="s">
        <v>1903</v>
      </c>
      <c r="L1613" s="3" t="s">
        <v>1906</v>
      </c>
      <c r="M1613" s="3" t="s">
        <v>1907</v>
      </c>
      <c r="N1613" s="13" t="s">
        <v>1788</v>
      </c>
      <c r="O1613" s="15" t="s">
        <v>1798</v>
      </c>
      <c r="P1613" s="13" t="s">
        <v>1784</v>
      </c>
      <c r="Q1613" s="12">
        <v>6</v>
      </c>
      <c r="R1613" s="13" t="s">
        <v>1797</v>
      </c>
      <c r="S1613" s="13" t="s">
        <v>1795</v>
      </c>
      <c r="T1613" s="17">
        <v>20231</v>
      </c>
      <c r="U1613" s="17">
        <v>34476</v>
      </c>
      <c r="V1613" s="17">
        <v>41781</v>
      </c>
      <c r="W1613" s="17" t="s">
        <v>1798</v>
      </c>
      <c r="X1613" s="17" t="s">
        <v>1997</v>
      </c>
      <c r="Y1613" s="13">
        <f t="shared" ca="1" si="186"/>
        <v>51489</v>
      </c>
      <c r="Z1613" s="13">
        <f t="shared" ca="1" si="187"/>
        <v>7541</v>
      </c>
      <c r="AA1613" s="30" t="str">
        <f t="shared" si="184"/>
        <v>Retail</v>
      </c>
    </row>
    <row r="1614" spans="1:27" ht="28.8" x14ac:dyDescent="0.3">
      <c r="A1614" s="13">
        <v>6612</v>
      </c>
      <c r="B1614" s="13">
        <v>6612</v>
      </c>
      <c r="C1614" s="13" t="s">
        <v>32</v>
      </c>
      <c r="D1614" s="13" t="s">
        <v>2032</v>
      </c>
      <c r="E1614" s="13" t="str">
        <f t="shared" si="185"/>
        <v>Uriel.Bowman@bnna.com</v>
      </c>
      <c r="F1614" s="13" t="s">
        <v>1667</v>
      </c>
      <c r="G1614" s="13" t="s">
        <v>1837</v>
      </c>
      <c r="H1614" s="13" t="s">
        <v>1951</v>
      </c>
      <c r="I1614" s="13" t="s">
        <v>1948</v>
      </c>
      <c r="J1614" s="13" t="s">
        <v>1735</v>
      </c>
      <c r="K1614" s="3" t="s">
        <v>1903</v>
      </c>
      <c r="L1614" s="3" t="s">
        <v>1908</v>
      </c>
      <c r="M1614" s="3" t="s">
        <v>1909</v>
      </c>
      <c r="N1614" s="13" t="s">
        <v>1787</v>
      </c>
      <c r="O1614" s="15" t="s">
        <v>1989</v>
      </c>
      <c r="P1614" s="13" t="s">
        <v>1790</v>
      </c>
      <c r="Q1614" s="12">
        <f t="shared" ref="Q1614:Q1620" ca="1" si="189">RANDBETWEEN(1,3)</f>
        <v>1</v>
      </c>
      <c r="R1614" s="13" t="s">
        <v>1797</v>
      </c>
      <c r="S1614" s="13" t="s">
        <v>1794</v>
      </c>
      <c r="T1614" s="17">
        <v>24909</v>
      </c>
      <c r="U1614" s="17">
        <v>33309</v>
      </c>
      <c r="V1614" s="17">
        <v>41710</v>
      </c>
      <c r="W1614" s="17" t="s">
        <v>1798</v>
      </c>
      <c r="X1614" s="17" t="s">
        <v>1994</v>
      </c>
      <c r="Y1614" s="13">
        <f t="shared" ca="1" si="186"/>
        <v>57153</v>
      </c>
      <c r="Z1614" s="13">
        <f t="shared" ca="1" si="187"/>
        <v>6782</v>
      </c>
      <c r="AA1614" s="30" t="str">
        <f t="shared" si="184"/>
        <v>Retail</v>
      </c>
    </row>
    <row r="1615" spans="1:27" ht="14.4" x14ac:dyDescent="0.3">
      <c r="A1615" s="13">
        <v>6613</v>
      </c>
      <c r="B1615" s="13">
        <v>6613</v>
      </c>
      <c r="C1615" s="13" t="s">
        <v>130</v>
      </c>
      <c r="D1615" s="13" t="s">
        <v>2032</v>
      </c>
      <c r="E1615" s="13" t="str">
        <f t="shared" si="185"/>
        <v>Alan.ilcox@bnna.com</v>
      </c>
      <c r="F1615" s="13" t="s">
        <v>1667</v>
      </c>
      <c r="G1615" s="13" t="s">
        <v>1837</v>
      </c>
      <c r="H1615" s="13" t="s">
        <v>1951</v>
      </c>
      <c r="I1615" s="13" t="s">
        <v>1948</v>
      </c>
      <c r="J1615" s="13" t="s">
        <v>1735</v>
      </c>
      <c r="K1615" s="3" t="s">
        <v>1903</v>
      </c>
      <c r="L1615" s="3" t="s">
        <v>1910</v>
      </c>
      <c r="M1615" s="3" t="s">
        <v>1911</v>
      </c>
      <c r="N1615" s="13" t="s">
        <v>1787</v>
      </c>
      <c r="O1615" s="15" t="s">
        <v>1989</v>
      </c>
      <c r="P1615" s="13" t="s">
        <v>1784</v>
      </c>
      <c r="Q1615" s="12">
        <f t="shared" ca="1" si="189"/>
        <v>2</v>
      </c>
      <c r="R1615" s="13" t="s">
        <v>1785</v>
      </c>
      <c r="S1615" s="13" t="s">
        <v>1795</v>
      </c>
      <c r="T1615" s="17">
        <v>21405</v>
      </c>
      <c r="U1615" s="17">
        <v>33093</v>
      </c>
      <c r="V1615" s="17">
        <v>41859</v>
      </c>
      <c r="W1615" s="17" t="s">
        <v>1798</v>
      </c>
      <c r="X1615" s="17" t="s">
        <v>1994</v>
      </c>
      <c r="Y1615" s="13">
        <f t="shared" ca="1" si="186"/>
        <v>55796</v>
      </c>
      <c r="Z1615" s="13">
        <f t="shared" ca="1" si="187"/>
        <v>4766</v>
      </c>
      <c r="AA1615" s="30" t="str">
        <f t="shared" si="184"/>
        <v>Retail</v>
      </c>
    </row>
    <row r="1616" spans="1:27" ht="43.2" x14ac:dyDescent="0.3">
      <c r="A1616" s="13">
        <v>6614</v>
      </c>
      <c r="B1616" s="13">
        <v>6614</v>
      </c>
      <c r="C1616" s="1" t="s">
        <v>1488</v>
      </c>
      <c r="D1616" s="13" t="s">
        <v>2032</v>
      </c>
      <c r="E1616" s="13" t="str">
        <f t="shared" si="185"/>
        <v>Wing.iddle@bnna.com</v>
      </c>
      <c r="F1616" s="13" t="s">
        <v>1667</v>
      </c>
      <c r="G1616" s="13" t="s">
        <v>1837</v>
      </c>
      <c r="H1616" s="13" t="s">
        <v>1951</v>
      </c>
      <c r="I1616" s="13" t="s">
        <v>1948</v>
      </c>
      <c r="J1616" s="13" t="s">
        <v>1735</v>
      </c>
      <c r="K1616" s="3" t="s">
        <v>1737</v>
      </c>
      <c r="L1616" s="3" t="s">
        <v>1912</v>
      </c>
      <c r="M1616" s="3" t="s">
        <v>1728</v>
      </c>
      <c r="N1616" s="13" t="s">
        <v>1787</v>
      </c>
      <c r="O1616" s="15" t="s">
        <v>1989</v>
      </c>
      <c r="P1616" s="15" t="s">
        <v>1790</v>
      </c>
      <c r="Q1616" s="12">
        <f t="shared" ca="1" si="189"/>
        <v>2</v>
      </c>
      <c r="R1616" s="13" t="s">
        <v>1797</v>
      </c>
      <c r="S1616" s="13" t="s">
        <v>1791</v>
      </c>
      <c r="T1616" s="17">
        <v>25557</v>
      </c>
      <c r="U1616" s="17">
        <v>39802</v>
      </c>
      <c r="V1616" s="17">
        <v>41993</v>
      </c>
      <c r="W1616" s="17" t="s">
        <v>1798</v>
      </c>
      <c r="X1616" s="17" t="s">
        <v>1991</v>
      </c>
      <c r="Y1616" s="13">
        <f t="shared" ca="1" si="186"/>
        <v>59626</v>
      </c>
      <c r="Z1616" s="13">
        <f t="shared" ca="1" si="187"/>
        <v>9199</v>
      </c>
      <c r="AA1616" s="30" t="str">
        <f t="shared" si="184"/>
        <v>Retail</v>
      </c>
    </row>
    <row r="1617" spans="1:27" ht="43.2" x14ac:dyDescent="0.3">
      <c r="A1617" s="13">
        <v>6615</v>
      </c>
      <c r="B1617" s="13">
        <v>6615</v>
      </c>
      <c r="C1617" s="1" t="s">
        <v>1104</v>
      </c>
      <c r="D1617" s="13" t="s">
        <v>2032</v>
      </c>
      <c r="E1617" s="13" t="str">
        <f t="shared" si="185"/>
        <v>Brady.adilla@bnna.com</v>
      </c>
      <c r="F1617" s="13" t="s">
        <v>1667</v>
      </c>
      <c r="G1617" s="13" t="s">
        <v>1837</v>
      </c>
      <c r="H1617" s="13" t="s">
        <v>1951</v>
      </c>
      <c r="I1617" s="13" t="s">
        <v>1948</v>
      </c>
      <c r="J1617" s="13" t="s">
        <v>1735</v>
      </c>
      <c r="K1617" s="3" t="s">
        <v>1737</v>
      </c>
      <c r="L1617" s="3" t="s">
        <v>1913</v>
      </c>
      <c r="M1617" s="3" t="s">
        <v>1914</v>
      </c>
      <c r="N1617" s="13" t="s">
        <v>1787</v>
      </c>
      <c r="O1617" s="15" t="s">
        <v>1989</v>
      </c>
      <c r="P1617" s="15" t="s">
        <v>1790</v>
      </c>
      <c r="Q1617" s="12">
        <f t="shared" ca="1" si="189"/>
        <v>2</v>
      </c>
      <c r="R1617" s="13" t="s">
        <v>1797</v>
      </c>
      <c r="S1617" s="13" t="s">
        <v>1794</v>
      </c>
      <c r="T1617" s="17">
        <v>25768</v>
      </c>
      <c r="U1617" s="17">
        <v>40378</v>
      </c>
      <c r="V1617" s="17">
        <v>41839</v>
      </c>
      <c r="W1617" s="17" t="s">
        <v>1798</v>
      </c>
      <c r="X1617" s="17" t="s">
        <v>1991</v>
      </c>
      <c r="Y1617" s="13">
        <f t="shared" ca="1" si="186"/>
        <v>51086</v>
      </c>
      <c r="Z1617" s="13">
        <f t="shared" ca="1" si="187"/>
        <v>3509</v>
      </c>
      <c r="AA1617" s="30" t="str">
        <f t="shared" si="184"/>
        <v>Retail</v>
      </c>
    </row>
    <row r="1618" spans="1:27" ht="28.8" x14ac:dyDescent="0.3">
      <c r="A1618" s="13">
        <v>6616</v>
      </c>
      <c r="B1618" s="13">
        <v>6616</v>
      </c>
      <c r="C1618" s="13" t="s">
        <v>224</v>
      </c>
      <c r="D1618" s="13" t="s">
        <v>2032</v>
      </c>
      <c r="E1618" s="13" t="str">
        <f t="shared" si="185"/>
        <v>Elizabeth.th Starney@bnna.com</v>
      </c>
      <c r="F1618" s="13" t="s">
        <v>1668</v>
      </c>
      <c r="G1618" s="13" t="s">
        <v>1837</v>
      </c>
      <c r="H1618" s="13" t="s">
        <v>1951</v>
      </c>
      <c r="I1618" s="13" t="s">
        <v>1948</v>
      </c>
      <c r="J1618" s="13" t="s">
        <v>1735</v>
      </c>
      <c r="K1618" s="3" t="s">
        <v>1737</v>
      </c>
      <c r="L1618" s="3" t="s">
        <v>1915</v>
      </c>
      <c r="M1618" s="3" t="s">
        <v>1916</v>
      </c>
      <c r="N1618" s="13" t="s">
        <v>1787</v>
      </c>
      <c r="O1618" s="15" t="s">
        <v>1989</v>
      </c>
      <c r="P1618" s="13" t="s">
        <v>1784</v>
      </c>
      <c r="Q1618" s="12">
        <f t="shared" ca="1" si="189"/>
        <v>1</v>
      </c>
      <c r="R1618" s="13" t="s">
        <v>1797</v>
      </c>
      <c r="S1618" s="13" t="s">
        <v>1791</v>
      </c>
      <c r="T1618" s="17">
        <v>23041</v>
      </c>
      <c r="U1618" s="17">
        <v>35825</v>
      </c>
      <c r="V1618" s="17">
        <v>41669</v>
      </c>
      <c r="W1618" s="17" t="s">
        <v>1798</v>
      </c>
      <c r="X1618" s="17" t="s">
        <v>1991</v>
      </c>
      <c r="Y1618" s="13">
        <f t="shared" ca="1" si="186"/>
        <v>45095</v>
      </c>
      <c r="Z1618" s="13">
        <f t="shared" ca="1" si="187"/>
        <v>9470</v>
      </c>
      <c r="AA1618" s="30" t="str">
        <f t="shared" si="184"/>
        <v>Retail</v>
      </c>
    </row>
    <row r="1619" spans="1:27" ht="14.4" x14ac:dyDescent="0.3">
      <c r="A1619" s="13">
        <v>6617</v>
      </c>
      <c r="B1619" s="13">
        <v>6617</v>
      </c>
      <c r="C1619" s="13" t="s">
        <v>175</v>
      </c>
      <c r="D1619" s="13" t="s">
        <v>2032</v>
      </c>
      <c r="E1619" s="13" t="str">
        <f t="shared" si="185"/>
        <v>Anja.recht@bnna.com</v>
      </c>
      <c r="F1619" s="13" t="s">
        <v>1668</v>
      </c>
      <c r="G1619" s="13" t="s">
        <v>1837</v>
      </c>
      <c r="H1619" s="13" t="s">
        <v>1951</v>
      </c>
      <c r="I1619" s="13" t="s">
        <v>1948</v>
      </c>
      <c r="J1619" s="13" t="s">
        <v>1735</v>
      </c>
      <c r="K1619" s="3" t="s">
        <v>1737</v>
      </c>
      <c r="L1619" s="3" t="s">
        <v>1917</v>
      </c>
      <c r="M1619" s="3" t="s">
        <v>1918</v>
      </c>
      <c r="N1619" s="13" t="s">
        <v>1787</v>
      </c>
      <c r="O1619" s="15" t="s">
        <v>1989</v>
      </c>
      <c r="P1619" s="13" t="s">
        <v>1784</v>
      </c>
      <c r="Q1619" s="12">
        <f t="shared" ca="1" si="189"/>
        <v>2</v>
      </c>
      <c r="R1619" s="13" t="s">
        <v>1797</v>
      </c>
      <c r="S1619" s="13" t="s">
        <v>1795</v>
      </c>
      <c r="T1619" s="17">
        <v>20337</v>
      </c>
      <c r="U1619" s="17">
        <v>31295</v>
      </c>
      <c r="V1619" s="17">
        <v>41887</v>
      </c>
      <c r="W1619" s="17" t="s">
        <v>1798</v>
      </c>
      <c r="X1619" s="17" t="s">
        <v>1994</v>
      </c>
      <c r="Y1619" s="13">
        <f t="shared" ca="1" si="186"/>
        <v>47921</v>
      </c>
      <c r="Z1619" s="13">
        <f t="shared" ca="1" si="187"/>
        <v>5934</v>
      </c>
      <c r="AA1619" s="30" t="str">
        <f t="shared" si="184"/>
        <v>Retail</v>
      </c>
    </row>
    <row r="1620" spans="1:27" ht="14.4" x14ac:dyDescent="0.3">
      <c r="A1620" s="13">
        <v>6618</v>
      </c>
      <c r="B1620" s="13">
        <v>6618</v>
      </c>
      <c r="C1620" s="13" t="s">
        <v>422</v>
      </c>
      <c r="D1620" s="13" t="s">
        <v>2032</v>
      </c>
      <c r="E1620" s="13" t="str">
        <f t="shared" si="185"/>
        <v>Frank.hlroth@bnna.com</v>
      </c>
      <c r="F1620" s="13" t="s">
        <v>1667</v>
      </c>
      <c r="G1620" s="13" t="s">
        <v>1837</v>
      </c>
      <c r="H1620" s="13" t="s">
        <v>1952</v>
      </c>
      <c r="I1620" s="13" t="s">
        <v>1948</v>
      </c>
      <c r="J1620" s="13" t="s">
        <v>1732</v>
      </c>
      <c r="K1620" s="3" t="s">
        <v>1733</v>
      </c>
      <c r="L1620" s="21" t="s">
        <v>1734</v>
      </c>
      <c r="M1620" s="3" t="s">
        <v>1726</v>
      </c>
      <c r="N1620" s="13" t="s">
        <v>1787</v>
      </c>
      <c r="O1620" s="15" t="s">
        <v>1989</v>
      </c>
      <c r="P1620" s="13" t="s">
        <v>1790</v>
      </c>
      <c r="Q1620" s="12">
        <f t="shared" ca="1" si="189"/>
        <v>3</v>
      </c>
      <c r="R1620" s="13" t="s">
        <v>1799</v>
      </c>
      <c r="S1620" s="13" t="s">
        <v>1795</v>
      </c>
      <c r="T1620" s="17">
        <v>24766</v>
      </c>
      <c r="U1620" s="17">
        <v>36089</v>
      </c>
      <c r="V1620" s="17">
        <v>41933</v>
      </c>
      <c r="W1620" s="17" t="s">
        <v>1798</v>
      </c>
      <c r="X1620" s="17" t="s">
        <v>1994</v>
      </c>
      <c r="Y1620" s="13">
        <f t="shared" ca="1" si="186"/>
        <v>57054</v>
      </c>
      <c r="Z1620" s="13">
        <f t="shared" ca="1" si="187"/>
        <v>930</v>
      </c>
      <c r="AA1620" s="30" t="str">
        <f t="shared" si="184"/>
        <v>Retail</v>
      </c>
    </row>
    <row r="1621" spans="1:27" ht="28.8" x14ac:dyDescent="0.3">
      <c r="A1621" s="13">
        <v>6619</v>
      </c>
      <c r="B1621" s="13">
        <v>6619</v>
      </c>
      <c r="C1621" s="1" t="s">
        <v>1115</v>
      </c>
      <c r="D1621" s="13" t="s">
        <v>2032</v>
      </c>
      <c r="E1621" s="13" t="str">
        <f t="shared" si="185"/>
        <v>Justin.Beasley@bnna.com</v>
      </c>
      <c r="F1621" s="13" t="s">
        <v>1667</v>
      </c>
      <c r="G1621" s="13" t="s">
        <v>1837</v>
      </c>
      <c r="H1621" s="13" t="s">
        <v>1952</v>
      </c>
      <c r="I1621" s="13" t="s">
        <v>1947</v>
      </c>
      <c r="J1621" s="13" t="s">
        <v>1732</v>
      </c>
      <c r="K1621" s="3" t="s">
        <v>1733</v>
      </c>
      <c r="L1621" s="3" t="s">
        <v>1870</v>
      </c>
      <c r="M1621" s="3" t="s">
        <v>1871</v>
      </c>
      <c r="N1621" s="13" t="s">
        <v>1788</v>
      </c>
      <c r="O1621" s="15" t="s">
        <v>1798</v>
      </c>
      <c r="P1621" s="13" t="s">
        <v>1784</v>
      </c>
      <c r="Q1621" s="12">
        <v>6</v>
      </c>
      <c r="R1621" s="13" t="s">
        <v>1797</v>
      </c>
      <c r="S1621" s="13" t="s">
        <v>1795</v>
      </c>
      <c r="T1621" s="17">
        <v>27954</v>
      </c>
      <c r="U1621" s="17">
        <v>40372</v>
      </c>
      <c r="V1621" s="17">
        <v>41833</v>
      </c>
      <c r="W1621" s="17" t="s">
        <v>1798</v>
      </c>
      <c r="X1621" s="17" t="s">
        <v>1991</v>
      </c>
      <c r="Y1621" s="13">
        <f t="shared" ca="1" si="186"/>
        <v>44034</v>
      </c>
      <c r="Z1621" s="13">
        <f t="shared" ca="1" si="187"/>
        <v>5028</v>
      </c>
      <c r="AA1621" s="30" t="str">
        <f t="shared" si="184"/>
        <v>Retail</v>
      </c>
    </row>
    <row r="1622" spans="1:27" ht="43.2" x14ac:dyDescent="0.3">
      <c r="A1622" s="13">
        <v>6620</v>
      </c>
      <c r="B1622" s="13">
        <v>6620</v>
      </c>
      <c r="C1622" s="1" t="s">
        <v>1521</v>
      </c>
      <c r="D1622" s="13" t="s">
        <v>2032</v>
      </c>
      <c r="E1622" s="13" t="str">
        <f t="shared" si="185"/>
        <v>Nathaniel. Blackwell@bnna.com</v>
      </c>
      <c r="F1622" s="13" t="s">
        <v>1667</v>
      </c>
      <c r="G1622" s="13" t="s">
        <v>1837</v>
      </c>
      <c r="H1622" s="13" t="s">
        <v>1952</v>
      </c>
      <c r="I1622" s="13" t="s">
        <v>1948</v>
      </c>
      <c r="J1622" s="13" t="s">
        <v>1732</v>
      </c>
      <c r="K1622" s="3" t="s">
        <v>1733</v>
      </c>
      <c r="L1622" s="3" t="s">
        <v>1872</v>
      </c>
      <c r="M1622" s="3" t="s">
        <v>1873</v>
      </c>
      <c r="N1622" s="13" t="s">
        <v>1787</v>
      </c>
      <c r="O1622" s="15" t="s">
        <v>1989</v>
      </c>
      <c r="P1622" s="13" t="s">
        <v>1790</v>
      </c>
      <c r="Q1622" s="12">
        <f t="shared" ref="Q1622:Q1628" ca="1" si="190">RANDBETWEEN(1,3)</f>
        <v>2</v>
      </c>
      <c r="R1622" s="13" t="s">
        <v>1785</v>
      </c>
      <c r="S1622" s="13" t="s">
        <v>1795</v>
      </c>
      <c r="T1622" s="17">
        <v>28233</v>
      </c>
      <c r="U1622" s="17">
        <v>40286</v>
      </c>
      <c r="V1622" s="17">
        <v>41747</v>
      </c>
      <c r="W1622" s="17" t="s">
        <v>1798</v>
      </c>
      <c r="X1622" s="17" t="s">
        <v>1996</v>
      </c>
      <c r="Y1622" s="13">
        <f t="shared" ca="1" si="186"/>
        <v>34409</v>
      </c>
      <c r="Z1622" s="13">
        <f t="shared" ca="1" si="187"/>
        <v>4312</v>
      </c>
      <c r="AA1622" s="30" t="str">
        <f t="shared" si="184"/>
        <v>Retail</v>
      </c>
    </row>
    <row r="1623" spans="1:27" ht="28.8" x14ac:dyDescent="0.3">
      <c r="A1623" s="13">
        <v>6621</v>
      </c>
      <c r="B1623" s="13">
        <v>6621</v>
      </c>
      <c r="C1623" s="13" t="s">
        <v>80</v>
      </c>
      <c r="D1623" s="13" t="s">
        <v>2032</v>
      </c>
      <c r="E1623" s="13" t="str">
        <f t="shared" si="185"/>
        <v>Authur.Griffin@bnna.com</v>
      </c>
      <c r="F1623" s="13" t="s">
        <v>1667</v>
      </c>
      <c r="G1623" s="13" t="s">
        <v>1837</v>
      </c>
      <c r="H1623" s="13" t="s">
        <v>1952</v>
      </c>
      <c r="I1623" s="13" t="s">
        <v>1948</v>
      </c>
      <c r="J1623" s="13" t="s">
        <v>1732</v>
      </c>
      <c r="K1623" s="3" t="s">
        <v>1733</v>
      </c>
      <c r="L1623" s="3" t="s">
        <v>1874</v>
      </c>
      <c r="M1623" s="3" t="s">
        <v>1875</v>
      </c>
      <c r="N1623" s="13" t="s">
        <v>1787</v>
      </c>
      <c r="O1623" s="15" t="s">
        <v>1989</v>
      </c>
      <c r="P1623" s="15" t="s">
        <v>1790</v>
      </c>
      <c r="Q1623" s="12">
        <f t="shared" ca="1" si="190"/>
        <v>3</v>
      </c>
      <c r="R1623" s="13" t="s">
        <v>1800</v>
      </c>
      <c r="S1623" s="13" t="s">
        <v>1795</v>
      </c>
      <c r="T1623" s="17">
        <v>20235</v>
      </c>
      <c r="U1623" s="17">
        <v>35211</v>
      </c>
      <c r="V1623" s="17">
        <v>41785</v>
      </c>
      <c r="W1623" s="17" t="s">
        <v>1798</v>
      </c>
      <c r="X1623" s="17" t="s">
        <v>1997</v>
      </c>
      <c r="Y1623" s="13">
        <f t="shared" ca="1" si="186"/>
        <v>44066</v>
      </c>
      <c r="Z1623" s="13">
        <f t="shared" ca="1" si="187"/>
        <v>7566</v>
      </c>
      <c r="AA1623" s="30" t="str">
        <f t="shared" si="184"/>
        <v>Retail</v>
      </c>
    </row>
    <row r="1624" spans="1:27" ht="14.4" x14ac:dyDescent="0.3">
      <c r="A1624" s="13">
        <v>6622</v>
      </c>
      <c r="B1624" s="13">
        <v>6622</v>
      </c>
      <c r="C1624" s="13" t="s">
        <v>1030</v>
      </c>
      <c r="D1624" s="13" t="s">
        <v>2032</v>
      </c>
      <c r="E1624" s="13" t="str">
        <f t="shared" si="185"/>
        <v>Paki. Nash@bnna.com</v>
      </c>
      <c r="F1624" s="13" t="s">
        <v>1667</v>
      </c>
      <c r="G1624" s="13" t="s">
        <v>1837</v>
      </c>
      <c r="H1624" s="13" t="s">
        <v>1952</v>
      </c>
      <c r="I1624" s="13" t="s">
        <v>1948</v>
      </c>
      <c r="J1624" s="13" t="s">
        <v>1732</v>
      </c>
      <c r="K1624" s="3" t="s">
        <v>1733</v>
      </c>
      <c r="L1624" s="3" t="s">
        <v>1876</v>
      </c>
      <c r="M1624" s="3" t="s">
        <v>1877</v>
      </c>
      <c r="N1624" s="13" t="s">
        <v>1787</v>
      </c>
      <c r="O1624" s="15" t="s">
        <v>1989</v>
      </c>
      <c r="P1624" s="13" t="s">
        <v>1790</v>
      </c>
      <c r="Q1624" s="12">
        <f t="shared" ca="1" si="190"/>
        <v>3</v>
      </c>
      <c r="R1624" s="13" t="s">
        <v>1785</v>
      </c>
      <c r="S1624" s="13" t="s">
        <v>1794</v>
      </c>
      <c r="T1624" s="17">
        <v>20465</v>
      </c>
      <c r="U1624" s="17">
        <v>35075</v>
      </c>
      <c r="V1624" s="17">
        <v>41650</v>
      </c>
      <c r="W1624" s="17" t="s">
        <v>1798</v>
      </c>
      <c r="X1624" s="17" t="s">
        <v>1997</v>
      </c>
      <c r="Y1624" s="13">
        <f t="shared" ca="1" si="186"/>
        <v>33800</v>
      </c>
      <c r="Z1624" s="13">
        <f t="shared" ca="1" si="187"/>
        <v>9944</v>
      </c>
      <c r="AA1624" s="30" t="str">
        <f t="shared" si="184"/>
        <v>Retail</v>
      </c>
    </row>
    <row r="1625" spans="1:27" ht="14.4" x14ac:dyDescent="0.3">
      <c r="A1625" s="13">
        <v>6623</v>
      </c>
      <c r="B1625" s="13">
        <v>6623</v>
      </c>
      <c r="C1625" s="13" t="s">
        <v>10</v>
      </c>
      <c r="D1625" s="13" t="s">
        <v>2032</v>
      </c>
      <c r="E1625" s="13" t="str">
        <f t="shared" si="185"/>
        <v>Mitchell.hell Odem@bnna.com</v>
      </c>
      <c r="F1625" s="13" t="s">
        <v>1667</v>
      </c>
      <c r="G1625" s="13" t="s">
        <v>1837</v>
      </c>
      <c r="H1625" s="13" t="s">
        <v>1952</v>
      </c>
      <c r="I1625" s="13" t="s">
        <v>1948</v>
      </c>
      <c r="J1625" s="13" t="s">
        <v>1732</v>
      </c>
      <c r="K1625" s="3" t="s">
        <v>1878</v>
      </c>
      <c r="L1625" s="3" t="s">
        <v>1879</v>
      </c>
      <c r="M1625" s="3" t="s">
        <v>1879</v>
      </c>
      <c r="N1625" s="13" t="s">
        <v>1787</v>
      </c>
      <c r="O1625" s="15" t="s">
        <v>1989</v>
      </c>
      <c r="P1625" s="13" t="s">
        <v>1790</v>
      </c>
      <c r="Q1625" s="12">
        <f t="shared" ca="1" si="190"/>
        <v>3</v>
      </c>
      <c r="R1625" s="13" t="s">
        <v>1797</v>
      </c>
      <c r="S1625" s="13" t="s">
        <v>1795</v>
      </c>
      <c r="T1625" s="17">
        <v>28986</v>
      </c>
      <c r="U1625" s="17">
        <v>40309</v>
      </c>
      <c r="V1625" s="17">
        <v>41770</v>
      </c>
      <c r="W1625" s="17" t="s">
        <v>1798</v>
      </c>
      <c r="X1625" s="17" t="s">
        <v>1997</v>
      </c>
      <c r="Y1625" s="13">
        <f t="shared" ca="1" si="186"/>
        <v>36930</v>
      </c>
      <c r="Z1625" s="13">
        <f t="shared" ca="1" si="187"/>
        <v>8455</v>
      </c>
      <c r="AA1625" s="30" t="str">
        <f t="shared" si="184"/>
        <v>Retail</v>
      </c>
    </row>
    <row r="1626" spans="1:27" ht="14.4" x14ac:dyDescent="0.3">
      <c r="A1626" s="13">
        <v>6624</v>
      </c>
      <c r="B1626" s="13">
        <v>6624</v>
      </c>
      <c r="C1626" s="13" t="s">
        <v>14</v>
      </c>
      <c r="D1626" s="13" t="s">
        <v>2032</v>
      </c>
      <c r="E1626" s="13" t="str">
        <f t="shared" si="185"/>
        <v>Mercedes.edes Ware@bnna.com</v>
      </c>
      <c r="F1626" s="13" t="s">
        <v>1668</v>
      </c>
      <c r="G1626" s="13" t="s">
        <v>1837</v>
      </c>
      <c r="H1626" s="13" t="s">
        <v>1952</v>
      </c>
      <c r="I1626" s="13" t="s">
        <v>1948</v>
      </c>
      <c r="J1626" s="13" t="s">
        <v>1732</v>
      </c>
      <c r="K1626" s="3" t="s">
        <v>1878</v>
      </c>
      <c r="L1626" s="3" t="s">
        <v>1880</v>
      </c>
      <c r="M1626" s="3" t="s">
        <v>1880</v>
      </c>
      <c r="N1626" s="13" t="s">
        <v>1787</v>
      </c>
      <c r="O1626" s="15" t="s">
        <v>1989</v>
      </c>
      <c r="P1626" s="15" t="s">
        <v>1790</v>
      </c>
      <c r="Q1626" s="12">
        <f t="shared" ca="1" si="190"/>
        <v>1</v>
      </c>
      <c r="R1626" s="13" t="s">
        <v>1797</v>
      </c>
      <c r="S1626" s="13" t="s">
        <v>1791</v>
      </c>
      <c r="T1626" s="17">
        <v>30078</v>
      </c>
      <c r="U1626" s="17">
        <v>41036</v>
      </c>
      <c r="V1626" s="17">
        <v>41766</v>
      </c>
      <c r="W1626" s="17" t="s">
        <v>1798</v>
      </c>
      <c r="X1626" s="17" t="s">
        <v>1994</v>
      </c>
      <c r="Y1626" s="13">
        <f t="shared" ca="1" si="186"/>
        <v>48425</v>
      </c>
      <c r="Z1626" s="13">
        <f t="shared" ca="1" si="187"/>
        <v>3788</v>
      </c>
      <c r="AA1626" s="30" t="str">
        <f t="shared" si="184"/>
        <v>Retail</v>
      </c>
    </row>
    <row r="1627" spans="1:27" ht="28.8" x14ac:dyDescent="0.3">
      <c r="A1627" s="13">
        <v>6625</v>
      </c>
      <c r="B1627" s="13">
        <v>6625</v>
      </c>
      <c r="C1627" s="1" t="s">
        <v>1099</v>
      </c>
      <c r="D1627" s="13" t="s">
        <v>2032</v>
      </c>
      <c r="E1627" s="13" t="str">
        <f t="shared" si="185"/>
        <v>Beck.kland@bnna.com</v>
      </c>
      <c r="F1627" s="13" t="s">
        <v>1667</v>
      </c>
      <c r="G1627" s="13" t="s">
        <v>1837</v>
      </c>
      <c r="H1627" s="13" t="s">
        <v>1952</v>
      </c>
      <c r="I1627" s="13" t="s">
        <v>1948</v>
      </c>
      <c r="J1627" s="13" t="s">
        <v>1732</v>
      </c>
      <c r="K1627" s="3" t="s">
        <v>1738</v>
      </c>
      <c r="L1627" s="3" t="s">
        <v>1881</v>
      </c>
      <c r="M1627" s="3" t="s">
        <v>1882</v>
      </c>
      <c r="N1627" s="13" t="s">
        <v>1787</v>
      </c>
      <c r="O1627" s="15" t="s">
        <v>1989</v>
      </c>
      <c r="P1627" s="15" t="s">
        <v>1790</v>
      </c>
      <c r="Q1627" s="12">
        <f t="shared" ca="1" si="190"/>
        <v>3</v>
      </c>
      <c r="R1627" s="13" t="s">
        <v>1785</v>
      </c>
      <c r="S1627" s="13" t="s">
        <v>1791</v>
      </c>
      <c r="T1627" s="17">
        <v>26665</v>
      </c>
      <c r="U1627" s="17">
        <v>40179</v>
      </c>
      <c r="V1627" s="17">
        <v>41640</v>
      </c>
      <c r="W1627" s="17" t="s">
        <v>1798</v>
      </c>
      <c r="X1627" s="17" t="s">
        <v>1994</v>
      </c>
      <c r="Y1627" s="13">
        <f t="shared" ca="1" si="186"/>
        <v>36716</v>
      </c>
      <c r="Z1627" s="13">
        <f t="shared" ca="1" si="187"/>
        <v>3717</v>
      </c>
      <c r="AA1627" s="30" t="str">
        <f t="shared" si="184"/>
        <v>Retail</v>
      </c>
    </row>
    <row r="1628" spans="1:27" ht="28.8" x14ac:dyDescent="0.3">
      <c r="A1628" s="13">
        <v>6626</v>
      </c>
      <c r="B1628" s="13">
        <v>6626</v>
      </c>
      <c r="C1628" s="13" t="s">
        <v>573</v>
      </c>
      <c r="D1628" s="13" t="s">
        <v>2032</v>
      </c>
      <c r="E1628" s="13" t="str">
        <f t="shared" si="185"/>
        <v>Liisa. Laine@bnna.com</v>
      </c>
      <c r="F1628" s="13" t="s">
        <v>1667</v>
      </c>
      <c r="G1628" s="13" t="s">
        <v>1837</v>
      </c>
      <c r="H1628" s="13" t="s">
        <v>1952</v>
      </c>
      <c r="I1628" s="13" t="s">
        <v>1948</v>
      </c>
      <c r="J1628" s="13" t="s">
        <v>1732</v>
      </c>
      <c r="K1628" s="3" t="s">
        <v>1738</v>
      </c>
      <c r="L1628" s="3" t="s">
        <v>1883</v>
      </c>
      <c r="M1628" s="3" t="s">
        <v>1884</v>
      </c>
      <c r="N1628" s="13" t="s">
        <v>1787</v>
      </c>
      <c r="O1628" s="15" t="s">
        <v>1989</v>
      </c>
      <c r="P1628" s="13" t="s">
        <v>1784</v>
      </c>
      <c r="Q1628" s="12">
        <f t="shared" ca="1" si="190"/>
        <v>2</v>
      </c>
      <c r="R1628" s="13" t="s">
        <v>1797</v>
      </c>
      <c r="S1628" s="13" t="s">
        <v>1795</v>
      </c>
      <c r="T1628" s="17">
        <v>28234</v>
      </c>
      <c r="U1628" s="17">
        <v>39191</v>
      </c>
      <c r="V1628" s="17">
        <v>41748</v>
      </c>
      <c r="W1628" s="17" t="s">
        <v>1798</v>
      </c>
      <c r="X1628" s="17" t="s">
        <v>1994</v>
      </c>
      <c r="Y1628" s="13">
        <f t="shared" ca="1" si="186"/>
        <v>43636</v>
      </c>
      <c r="Z1628" s="13">
        <f t="shared" ca="1" si="187"/>
        <v>8504</v>
      </c>
      <c r="AA1628" s="30" t="str">
        <f t="shared" si="184"/>
        <v>Retail</v>
      </c>
    </row>
    <row r="1629" spans="1:27" ht="28.8" x14ac:dyDescent="0.3">
      <c r="A1629" s="13">
        <v>6627</v>
      </c>
      <c r="B1629" s="13">
        <v>6627</v>
      </c>
      <c r="C1629" s="13" t="s">
        <v>1225</v>
      </c>
      <c r="D1629" s="13" t="s">
        <v>2032</v>
      </c>
      <c r="E1629" s="13" t="str">
        <f t="shared" si="185"/>
        <v>Avye.eming@bnna.com</v>
      </c>
      <c r="F1629" s="13" t="s">
        <v>1668</v>
      </c>
      <c r="G1629" s="13" t="s">
        <v>1837</v>
      </c>
      <c r="H1629" s="13" t="s">
        <v>1952</v>
      </c>
      <c r="I1629" s="13" t="s">
        <v>1947</v>
      </c>
      <c r="J1629" s="13" t="s">
        <v>1732</v>
      </c>
      <c r="K1629" s="3" t="s">
        <v>1738</v>
      </c>
      <c r="L1629" s="3" t="s">
        <v>1885</v>
      </c>
      <c r="M1629" s="3" t="s">
        <v>1729</v>
      </c>
      <c r="N1629" s="13" t="s">
        <v>1788</v>
      </c>
      <c r="O1629" s="15" t="s">
        <v>1798</v>
      </c>
      <c r="P1629" s="13" t="s">
        <v>1784</v>
      </c>
      <c r="Q1629" s="12">
        <v>7</v>
      </c>
      <c r="R1629" s="13" t="s">
        <v>1797</v>
      </c>
      <c r="S1629" s="13" t="s">
        <v>1796</v>
      </c>
      <c r="T1629" s="17">
        <v>21399</v>
      </c>
      <c r="U1629" s="17">
        <v>29069</v>
      </c>
      <c r="V1629" s="17">
        <v>41853</v>
      </c>
      <c r="W1629" s="17" t="s">
        <v>1798</v>
      </c>
      <c r="X1629" s="17" t="s">
        <v>1991</v>
      </c>
      <c r="Y1629" s="13">
        <f t="shared" ca="1" si="186"/>
        <v>53619</v>
      </c>
      <c r="Z1629" s="13">
        <f t="shared" ca="1" si="187"/>
        <v>232</v>
      </c>
      <c r="AA1629" s="30" t="str">
        <f t="shared" si="184"/>
        <v>Retail</v>
      </c>
    </row>
    <row r="1630" spans="1:27" ht="14.4" x14ac:dyDescent="0.3">
      <c r="A1630" s="13">
        <v>6628</v>
      </c>
      <c r="B1630" s="13">
        <v>6628</v>
      </c>
      <c r="C1630" s="1" t="s">
        <v>827</v>
      </c>
      <c r="D1630" s="13" t="s">
        <v>2032</v>
      </c>
      <c r="E1630" s="13" t="str">
        <f t="shared" si="185"/>
        <v>Brody.Medina@bnna.com</v>
      </c>
      <c r="F1630" s="13" t="s">
        <v>1667</v>
      </c>
      <c r="G1630" s="13" t="s">
        <v>1837</v>
      </c>
      <c r="H1630" s="13" t="s">
        <v>1952</v>
      </c>
      <c r="I1630" s="13" t="s">
        <v>1948</v>
      </c>
      <c r="J1630" s="13" t="s">
        <v>1732</v>
      </c>
      <c r="K1630" s="3" t="s">
        <v>1862</v>
      </c>
      <c r="L1630" s="7" t="s">
        <v>1886</v>
      </c>
      <c r="M1630" s="3" t="s">
        <v>1887</v>
      </c>
      <c r="N1630" s="13" t="s">
        <v>1787</v>
      </c>
      <c r="O1630" s="15" t="s">
        <v>1989</v>
      </c>
      <c r="P1630" s="13" t="s">
        <v>1784</v>
      </c>
      <c r="Q1630" s="12">
        <f t="shared" ref="Q1630:Q1636" ca="1" si="191">RANDBETWEEN(1,3)</f>
        <v>2</v>
      </c>
      <c r="R1630" s="13" t="s">
        <v>1797</v>
      </c>
      <c r="S1630" s="13" t="s">
        <v>1793</v>
      </c>
      <c r="T1630" s="17">
        <v>25142</v>
      </c>
      <c r="U1630" s="17">
        <v>41943</v>
      </c>
      <c r="V1630" s="17">
        <v>41943</v>
      </c>
      <c r="W1630" s="17" t="s">
        <v>1798</v>
      </c>
      <c r="X1630" s="17" t="s">
        <v>1996</v>
      </c>
      <c r="Y1630" s="13">
        <f t="shared" ca="1" si="186"/>
        <v>58038</v>
      </c>
      <c r="Z1630" s="13">
        <f t="shared" ca="1" si="187"/>
        <v>6291</v>
      </c>
      <c r="AA1630" s="30" t="str">
        <f t="shared" si="184"/>
        <v>Retail</v>
      </c>
    </row>
    <row r="1631" spans="1:27" ht="28.8" x14ac:dyDescent="0.3">
      <c r="A1631" s="13">
        <v>6629</v>
      </c>
      <c r="B1631" s="13">
        <v>6629</v>
      </c>
      <c r="C1631" s="1" t="s">
        <v>1342</v>
      </c>
      <c r="D1631" s="13" t="s">
        <v>2032</v>
      </c>
      <c r="E1631" s="13" t="str">
        <f t="shared" si="185"/>
        <v>Howard.rd Cash@bnna.com</v>
      </c>
      <c r="F1631" s="13" t="s">
        <v>1667</v>
      </c>
      <c r="G1631" s="13" t="s">
        <v>1837</v>
      </c>
      <c r="H1631" s="13" t="s">
        <v>1952</v>
      </c>
      <c r="I1631" s="13" t="s">
        <v>1948</v>
      </c>
      <c r="J1631" s="13" t="s">
        <v>1732</v>
      </c>
      <c r="K1631" s="3" t="s">
        <v>1862</v>
      </c>
      <c r="L1631" s="3" t="s">
        <v>1888</v>
      </c>
      <c r="M1631" s="3" t="s">
        <v>1889</v>
      </c>
      <c r="N1631" s="13" t="s">
        <v>1787</v>
      </c>
      <c r="O1631" s="15" t="s">
        <v>1989</v>
      </c>
      <c r="P1631" s="13" t="s">
        <v>1790</v>
      </c>
      <c r="Q1631" s="12">
        <f t="shared" ca="1" si="191"/>
        <v>3</v>
      </c>
      <c r="R1631" s="13" t="s">
        <v>1797</v>
      </c>
      <c r="S1631" s="13" t="s">
        <v>1795</v>
      </c>
      <c r="T1631" s="17">
        <v>26848</v>
      </c>
      <c r="U1631" s="17">
        <v>34153</v>
      </c>
      <c r="V1631" s="17">
        <v>41823</v>
      </c>
      <c r="W1631" s="17" t="s">
        <v>1798</v>
      </c>
      <c r="X1631" s="17" t="s">
        <v>1997</v>
      </c>
      <c r="Y1631" s="13">
        <f t="shared" ca="1" si="186"/>
        <v>39972</v>
      </c>
      <c r="Z1631" s="13">
        <f t="shared" ca="1" si="187"/>
        <v>2690</v>
      </c>
      <c r="AA1631" s="30" t="str">
        <f t="shared" si="184"/>
        <v>Retail</v>
      </c>
    </row>
    <row r="1632" spans="1:27" ht="28.8" x14ac:dyDescent="0.3">
      <c r="A1632" s="13">
        <v>6630</v>
      </c>
      <c r="B1632" s="13">
        <v>6630</v>
      </c>
      <c r="C1632" s="13" t="s">
        <v>209</v>
      </c>
      <c r="D1632" s="13" t="s">
        <v>2032</v>
      </c>
      <c r="E1632" s="13" t="str">
        <f t="shared" si="185"/>
        <v>Baltus.us Dahl@bnna.com</v>
      </c>
      <c r="F1632" s="13" t="s">
        <v>1667</v>
      </c>
      <c r="G1632" s="13" t="s">
        <v>1837</v>
      </c>
      <c r="H1632" s="13" t="s">
        <v>1952</v>
      </c>
      <c r="I1632" s="13" t="s">
        <v>1948</v>
      </c>
      <c r="J1632" s="13" t="s">
        <v>1732</v>
      </c>
      <c r="K1632" s="3" t="s">
        <v>1890</v>
      </c>
      <c r="L1632" s="3" t="s">
        <v>1891</v>
      </c>
      <c r="M1632" s="3" t="s">
        <v>1892</v>
      </c>
      <c r="N1632" s="13" t="s">
        <v>1787</v>
      </c>
      <c r="O1632" s="15" t="s">
        <v>1989</v>
      </c>
      <c r="P1632" s="15" t="s">
        <v>1790</v>
      </c>
      <c r="Q1632" s="12">
        <f t="shared" ca="1" si="191"/>
        <v>2</v>
      </c>
      <c r="R1632" s="13" t="s">
        <v>1799</v>
      </c>
      <c r="S1632" s="13" t="s">
        <v>1794</v>
      </c>
      <c r="T1632" s="17">
        <v>24094</v>
      </c>
      <c r="U1632" s="17">
        <v>41261</v>
      </c>
      <c r="V1632" s="17">
        <v>41991</v>
      </c>
      <c r="W1632" s="17" t="s">
        <v>1798</v>
      </c>
      <c r="X1632" s="17" t="s">
        <v>1997</v>
      </c>
      <c r="Y1632" s="13">
        <f t="shared" ca="1" si="186"/>
        <v>50949</v>
      </c>
      <c r="Z1632" s="13">
        <f t="shared" ca="1" si="187"/>
        <v>4951</v>
      </c>
      <c r="AA1632" s="30" t="str">
        <f t="shared" si="184"/>
        <v>Retail</v>
      </c>
    </row>
    <row r="1633" spans="1:27" ht="28.8" x14ac:dyDescent="0.3">
      <c r="A1633" s="13">
        <v>6631</v>
      </c>
      <c r="B1633" s="13">
        <v>6631</v>
      </c>
      <c r="C1633" s="1" t="s">
        <v>840</v>
      </c>
      <c r="D1633" s="13" t="s">
        <v>2032</v>
      </c>
      <c r="E1633" s="13" t="str">
        <f t="shared" si="185"/>
        <v>Thane. Horne@bnna.com</v>
      </c>
      <c r="F1633" s="13" t="s">
        <v>1667</v>
      </c>
      <c r="G1633" s="13" t="s">
        <v>1837</v>
      </c>
      <c r="H1633" s="13" t="s">
        <v>1952</v>
      </c>
      <c r="I1633" s="13" t="s">
        <v>1948</v>
      </c>
      <c r="J1633" s="13" t="s">
        <v>1732</v>
      </c>
      <c r="K1633" s="3" t="s">
        <v>1890</v>
      </c>
      <c r="L1633" s="3" t="s">
        <v>1893</v>
      </c>
      <c r="M1633" s="3" t="s">
        <v>1894</v>
      </c>
      <c r="N1633" s="13" t="s">
        <v>1787</v>
      </c>
      <c r="O1633" s="15" t="s">
        <v>1989</v>
      </c>
      <c r="P1633" s="13" t="s">
        <v>1790</v>
      </c>
      <c r="Q1633" s="12">
        <f t="shared" ca="1" si="191"/>
        <v>1</v>
      </c>
      <c r="R1633" s="13" t="s">
        <v>1797</v>
      </c>
      <c r="S1633" s="13" t="s">
        <v>1795</v>
      </c>
      <c r="T1633" s="17">
        <v>27619</v>
      </c>
      <c r="U1633" s="17">
        <v>39307</v>
      </c>
      <c r="V1633" s="17">
        <v>41864</v>
      </c>
      <c r="W1633" s="17" t="s">
        <v>1798</v>
      </c>
      <c r="X1633" s="17" t="s">
        <v>1997</v>
      </c>
      <c r="Y1633" s="13">
        <f t="shared" ca="1" si="186"/>
        <v>51501</v>
      </c>
      <c r="Z1633" s="13">
        <f t="shared" ca="1" si="187"/>
        <v>5116</v>
      </c>
      <c r="AA1633" s="30" t="str">
        <f t="shared" si="184"/>
        <v>Retail</v>
      </c>
    </row>
    <row r="1634" spans="1:27" ht="14.4" x14ac:dyDescent="0.3">
      <c r="A1634" s="13">
        <v>6632</v>
      </c>
      <c r="B1634" s="13">
        <v>6632</v>
      </c>
      <c r="C1634" s="1" t="s">
        <v>1112</v>
      </c>
      <c r="D1634" s="13" t="s">
        <v>2032</v>
      </c>
      <c r="E1634" s="13" t="str">
        <f t="shared" si="185"/>
        <v>Josiah. Juarez@bnna.com</v>
      </c>
      <c r="F1634" s="13" t="s">
        <v>1667</v>
      </c>
      <c r="G1634" s="13" t="s">
        <v>1837</v>
      </c>
      <c r="H1634" s="13" t="s">
        <v>1952</v>
      </c>
      <c r="I1634" s="13" t="s">
        <v>1948</v>
      </c>
      <c r="J1634" s="13" t="s">
        <v>1732</v>
      </c>
      <c r="K1634" s="3" t="s">
        <v>1773</v>
      </c>
      <c r="L1634" s="3" t="s">
        <v>1769</v>
      </c>
      <c r="M1634" s="3" t="s">
        <v>1769</v>
      </c>
      <c r="N1634" s="13" t="s">
        <v>1787</v>
      </c>
      <c r="O1634" s="15" t="s">
        <v>1989</v>
      </c>
      <c r="P1634" s="13" t="s">
        <v>1790</v>
      </c>
      <c r="Q1634" s="12">
        <f t="shared" ca="1" si="191"/>
        <v>1</v>
      </c>
      <c r="R1634" s="13" t="s">
        <v>1785</v>
      </c>
      <c r="S1634" s="13" t="s">
        <v>1795</v>
      </c>
      <c r="T1634" s="17">
        <v>33720</v>
      </c>
      <c r="U1634" s="17">
        <v>41755</v>
      </c>
      <c r="V1634" s="17">
        <v>41755</v>
      </c>
      <c r="W1634" s="17" t="s">
        <v>1989</v>
      </c>
      <c r="X1634" s="17" t="s">
        <v>1994</v>
      </c>
      <c r="Y1634" s="13">
        <f t="shared" ca="1" si="186"/>
        <v>45756</v>
      </c>
      <c r="Z1634" s="13">
        <f t="shared" ca="1" si="187"/>
        <v>2142</v>
      </c>
      <c r="AA1634" s="30" t="str">
        <f t="shared" si="184"/>
        <v>Retail</v>
      </c>
    </row>
    <row r="1635" spans="1:27" ht="57.6" x14ac:dyDescent="0.3">
      <c r="A1635" s="13">
        <v>6633</v>
      </c>
      <c r="B1635" s="13">
        <v>6633</v>
      </c>
      <c r="C1635" s="1" t="s">
        <v>955</v>
      </c>
      <c r="D1635" s="13" t="s">
        <v>2032</v>
      </c>
      <c r="E1635" s="13" t="str">
        <f t="shared" si="185"/>
        <v>Howard.rd Nash@bnna.com</v>
      </c>
      <c r="F1635" s="13" t="s">
        <v>1667</v>
      </c>
      <c r="G1635" s="13" t="s">
        <v>1837</v>
      </c>
      <c r="H1635" s="13" t="s">
        <v>1952</v>
      </c>
      <c r="I1635" s="13" t="s">
        <v>1948</v>
      </c>
      <c r="J1635" s="13" t="s">
        <v>1732</v>
      </c>
      <c r="K1635" s="3" t="s">
        <v>1773</v>
      </c>
      <c r="L1635" s="3" t="s">
        <v>1895</v>
      </c>
      <c r="M1635" s="3" t="s">
        <v>1896</v>
      </c>
      <c r="N1635" s="13" t="s">
        <v>1787</v>
      </c>
      <c r="O1635" s="15" t="s">
        <v>1989</v>
      </c>
      <c r="P1635" s="13" t="s">
        <v>1784</v>
      </c>
      <c r="Q1635" s="12">
        <f t="shared" ca="1" si="191"/>
        <v>2</v>
      </c>
      <c r="R1635" s="13" t="s">
        <v>1800</v>
      </c>
      <c r="S1635" s="13" t="s">
        <v>1791</v>
      </c>
      <c r="T1635" s="17">
        <v>22984</v>
      </c>
      <c r="U1635" s="17">
        <v>36133</v>
      </c>
      <c r="V1635" s="17">
        <v>41977</v>
      </c>
      <c r="W1635" s="17" t="s">
        <v>1798</v>
      </c>
      <c r="X1635" s="17" t="s">
        <v>1994</v>
      </c>
      <c r="Y1635" s="13">
        <f t="shared" ca="1" si="186"/>
        <v>53321</v>
      </c>
      <c r="Z1635" s="13">
        <f t="shared" ca="1" si="187"/>
        <v>4425</v>
      </c>
      <c r="AA1635" s="30" t="str">
        <f t="shared" si="184"/>
        <v>Retail</v>
      </c>
    </row>
    <row r="1636" spans="1:27" ht="14.4" x14ac:dyDescent="0.3">
      <c r="A1636" s="13">
        <v>6634</v>
      </c>
      <c r="B1636" s="13">
        <v>6634</v>
      </c>
      <c r="C1636" s="13" t="s">
        <v>1189</v>
      </c>
      <c r="D1636" s="13" t="s">
        <v>2032</v>
      </c>
      <c r="E1636" s="13" t="str">
        <f t="shared" si="185"/>
        <v>Lani.erson@bnna.com</v>
      </c>
      <c r="F1636" s="13" t="s">
        <v>1668</v>
      </c>
      <c r="G1636" s="13" t="s">
        <v>1837</v>
      </c>
      <c r="H1636" s="13" t="s">
        <v>1952</v>
      </c>
      <c r="I1636" s="13" t="s">
        <v>1948</v>
      </c>
      <c r="J1636" s="13" t="s">
        <v>1732</v>
      </c>
      <c r="K1636" s="3" t="s">
        <v>1773</v>
      </c>
      <c r="L1636" s="3" t="s">
        <v>1897</v>
      </c>
      <c r="M1636" s="3" t="s">
        <v>1898</v>
      </c>
      <c r="N1636" s="13" t="s">
        <v>1787</v>
      </c>
      <c r="O1636" s="15" t="s">
        <v>1989</v>
      </c>
      <c r="P1636" s="13" t="s">
        <v>1784</v>
      </c>
      <c r="Q1636" s="12">
        <f t="shared" ca="1" si="191"/>
        <v>3</v>
      </c>
      <c r="R1636" s="13" t="s">
        <v>1797</v>
      </c>
      <c r="S1636" s="13" t="s">
        <v>1794</v>
      </c>
      <c r="T1636" s="17">
        <v>24740</v>
      </c>
      <c r="U1636" s="17">
        <v>41907</v>
      </c>
      <c r="V1636" s="17">
        <v>41907</v>
      </c>
      <c r="W1636" s="17" t="s">
        <v>1798</v>
      </c>
      <c r="X1636" s="17" t="s">
        <v>1994</v>
      </c>
      <c r="Y1636" s="13">
        <f t="shared" ca="1" si="186"/>
        <v>33518</v>
      </c>
      <c r="Z1636" s="13">
        <f t="shared" ca="1" si="187"/>
        <v>3900</v>
      </c>
      <c r="AA1636" s="30" t="str">
        <f t="shared" si="184"/>
        <v>Retail</v>
      </c>
    </row>
    <row r="1637" spans="1:27" ht="18" customHeight="1" x14ac:dyDescent="0.3">
      <c r="A1637" s="13">
        <v>6635</v>
      </c>
      <c r="B1637" s="13">
        <v>6635</v>
      </c>
      <c r="C1637" s="13" t="s">
        <v>636</v>
      </c>
      <c r="D1637" s="13" t="s">
        <v>2032</v>
      </c>
      <c r="E1637" s="13" t="str">
        <f t="shared" si="185"/>
        <v>Mitchell.ell Smith@bnna.com</v>
      </c>
      <c r="F1637" s="13" t="s">
        <v>1667</v>
      </c>
      <c r="G1637" s="13" t="s">
        <v>1837</v>
      </c>
      <c r="H1637" s="13" t="s">
        <v>1951</v>
      </c>
      <c r="I1637" s="13" t="s">
        <v>1947</v>
      </c>
      <c r="J1637" s="13" t="s">
        <v>1735</v>
      </c>
      <c r="K1637" s="3" t="s">
        <v>1736</v>
      </c>
      <c r="L1637" s="3" t="s">
        <v>1899</v>
      </c>
      <c r="M1637" s="3" t="s">
        <v>1727</v>
      </c>
      <c r="N1637" s="13" t="s">
        <v>1788</v>
      </c>
      <c r="O1637" s="15" t="s">
        <v>1798</v>
      </c>
      <c r="P1637" s="13" t="s">
        <v>1790</v>
      </c>
      <c r="Q1637" s="12">
        <f ca="1">RANDBETWEEN(4,7)</f>
        <v>6</v>
      </c>
      <c r="R1637" s="13" t="s">
        <v>1797</v>
      </c>
      <c r="S1637" s="13" t="s">
        <v>1795</v>
      </c>
      <c r="T1637" s="17">
        <v>26690</v>
      </c>
      <c r="U1637" s="17">
        <v>41665</v>
      </c>
      <c r="V1637" s="17">
        <v>41665</v>
      </c>
      <c r="W1637" s="17" t="s">
        <v>1989</v>
      </c>
      <c r="X1637" s="17" t="s">
        <v>1991</v>
      </c>
      <c r="Y1637" s="13">
        <f t="shared" ref="Y1637:Y1666" ca="1" si="192">RANDBETWEEN(30000,60000)</f>
        <v>37656</v>
      </c>
      <c r="Z1637" s="13">
        <f t="shared" ref="Z1637:Z1666" ca="1" si="193">RANDBETWEEN(0,10000)</f>
        <v>9693</v>
      </c>
      <c r="AA1637" s="30" t="str">
        <f t="shared" si="184"/>
        <v>Retail</v>
      </c>
    </row>
    <row r="1638" spans="1:27" ht="43.2" x14ac:dyDescent="0.3">
      <c r="A1638" s="13">
        <v>6636</v>
      </c>
      <c r="B1638" s="13">
        <v>6636</v>
      </c>
      <c r="C1638" s="13" t="s">
        <v>93</v>
      </c>
      <c r="D1638" s="13" t="s">
        <v>2032</v>
      </c>
      <c r="E1638" s="13" t="str">
        <f t="shared" si="185"/>
        <v>Aaron. Cohen@bnna.com</v>
      </c>
      <c r="F1638" s="13" t="s">
        <v>1667</v>
      </c>
      <c r="G1638" s="13" t="s">
        <v>1837</v>
      </c>
      <c r="H1638" s="13" t="s">
        <v>1951</v>
      </c>
      <c r="I1638" s="13" t="s">
        <v>1948</v>
      </c>
      <c r="J1638" s="13" t="s">
        <v>1735</v>
      </c>
      <c r="K1638" s="3" t="s">
        <v>1900</v>
      </c>
      <c r="L1638" s="3" t="s">
        <v>1901</v>
      </c>
      <c r="M1638" s="3" t="s">
        <v>1902</v>
      </c>
      <c r="N1638" s="13" t="s">
        <v>1787</v>
      </c>
      <c r="O1638" s="15" t="s">
        <v>1989</v>
      </c>
      <c r="P1638" s="13" t="s">
        <v>1784</v>
      </c>
      <c r="Q1638" s="12">
        <f t="shared" ref="Q1638:Q1644" ca="1" si="194">RANDBETWEEN(1,3)</f>
        <v>1</v>
      </c>
      <c r="R1638" s="13" t="s">
        <v>1785</v>
      </c>
      <c r="S1638" s="13" t="s">
        <v>1791</v>
      </c>
      <c r="T1638" s="17">
        <v>23352</v>
      </c>
      <c r="U1638" s="17">
        <v>34675</v>
      </c>
      <c r="V1638" s="17">
        <v>41980</v>
      </c>
      <c r="W1638" s="17" t="s">
        <v>1798</v>
      </c>
      <c r="X1638" s="17" t="s">
        <v>1996</v>
      </c>
      <c r="Y1638" s="13">
        <f t="shared" ca="1" si="192"/>
        <v>36475</v>
      </c>
      <c r="Z1638" s="13">
        <f t="shared" ca="1" si="193"/>
        <v>6531</v>
      </c>
      <c r="AA1638" s="30" t="str">
        <f t="shared" si="184"/>
        <v>Retail</v>
      </c>
    </row>
    <row r="1639" spans="1:27" ht="43.2" x14ac:dyDescent="0.3">
      <c r="A1639" s="13">
        <v>6637</v>
      </c>
      <c r="B1639" s="13">
        <v>6637</v>
      </c>
      <c r="C1639" s="13" t="s">
        <v>293</v>
      </c>
      <c r="D1639" s="13" t="s">
        <v>2032</v>
      </c>
      <c r="E1639" s="13" t="str">
        <f t="shared" si="185"/>
        <v>Claire.Parrish@bnna.com</v>
      </c>
      <c r="F1639" s="13" t="s">
        <v>1668</v>
      </c>
      <c r="G1639" s="13" t="s">
        <v>1837</v>
      </c>
      <c r="H1639" s="13" t="s">
        <v>1951</v>
      </c>
      <c r="I1639" s="13" t="s">
        <v>1948</v>
      </c>
      <c r="J1639" s="13" t="s">
        <v>1735</v>
      </c>
      <c r="K1639" s="3" t="s">
        <v>1903</v>
      </c>
      <c r="L1639" s="3" t="s">
        <v>1904</v>
      </c>
      <c r="M1639" s="3" t="s">
        <v>1905</v>
      </c>
      <c r="N1639" s="13" t="s">
        <v>1787</v>
      </c>
      <c r="O1639" s="15" t="s">
        <v>1989</v>
      </c>
      <c r="P1639" s="15" t="s">
        <v>1790</v>
      </c>
      <c r="Q1639" s="12">
        <f t="shared" ca="1" si="194"/>
        <v>1</v>
      </c>
      <c r="R1639" s="13" t="s">
        <v>1797</v>
      </c>
      <c r="S1639" s="13" t="s">
        <v>1791</v>
      </c>
      <c r="T1639" s="17">
        <v>28761</v>
      </c>
      <c r="U1639" s="17">
        <v>41910</v>
      </c>
      <c r="V1639" s="17">
        <v>41910</v>
      </c>
      <c r="W1639" s="17" t="s">
        <v>1798</v>
      </c>
      <c r="X1639" s="17" t="s">
        <v>1997</v>
      </c>
      <c r="Y1639" s="13">
        <f t="shared" ca="1" si="192"/>
        <v>49297</v>
      </c>
      <c r="Z1639" s="13">
        <f t="shared" ca="1" si="193"/>
        <v>1904</v>
      </c>
      <c r="AA1639" s="30" t="str">
        <f t="shared" si="184"/>
        <v>Retail</v>
      </c>
    </row>
    <row r="1640" spans="1:27" ht="14.4" x14ac:dyDescent="0.3">
      <c r="A1640" s="13">
        <v>6638</v>
      </c>
      <c r="B1640" s="13">
        <v>6638</v>
      </c>
      <c r="C1640" s="13" t="s">
        <v>1191</v>
      </c>
      <c r="D1640" s="13" t="s">
        <v>2032</v>
      </c>
      <c r="E1640" s="13" t="str">
        <f t="shared" si="185"/>
        <v>Jocelyn.n Battle@bnna.com</v>
      </c>
      <c r="F1640" s="13" t="s">
        <v>1668</v>
      </c>
      <c r="G1640" s="13" t="s">
        <v>1837</v>
      </c>
      <c r="H1640" s="13" t="s">
        <v>1951</v>
      </c>
      <c r="I1640" s="13" t="s">
        <v>1948</v>
      </c>
      <c r="J1640" s="13" t="s">
        <v>1735</v>
      </c>
      <c r="K1640" s="3" t="s">
        <v>1903</v>
      </c>
      <c r="L1640" s="3" t="s">
        <v>1906</v>
      </c>
      <c r="M1640" s="3" t="s">
        <v>1907</v>
      </c>
      <c r="N1640" s="13" t="s">
        <v>1787</v>
      </c>
      <c r="O1640" s="15" t="s">
        <v>1989</v>
      </c>
      <c r="P1640" s="15" t="s">
        <v>1790</v>
      </c>
      <c r="Q1640" s="12">
        <f t="shared" ca="1" si="194"/>
        <v>3</v>
      </c>
      <c r="R1640" s="13" t="s">
        <v>1797</v>
      </c>
      <c r="S1640" s="13" t="s">
        <v>1795</v>
      </c>
      <c r="T1640" s="17">
        <v>19416</v>
      </c>
      <c r="U1640" s="17">
        <v>33660</v>
      </c>
      <c r="V1640" s="17">
        <v>41696</v>
      </c>
      <c r="W1640" s="17" t="s">
        <v>1798</v>
      </c>
      <c r="X1640" s="17" t="s">
        <v>1997</v>
      </c>
      <c r="Y1640" s="13">
        <f t="shared" ca="1" si="192"/>
        <v>53530</v>
      </c>
      <c r="Z1640" s="13">
        <f t="shared" ca="1" si="193"/>
        <v>362</v>
      </c>
      <c r="AA1640" s="30" t="str">
        <f t="shared" si="184"/>
        <v>Retail</v>
      </c>
    </row>
    <row r="1641" spans="1:27" ht="28.8" x14ac:dyDescent="0.3">
      <c r="A1641" s="13">
        <v>6639</v>
      </c>
      <c r="B1641" s="13">
        <v>6639</v>
      </c>
      <c r="C1641" s="13" t="s">
        <v>313</v>
      </c>
      <c r="D1641" s="13" t="s">
        <v>2032</v>
      </c>
      <c r="E1641" s="13" t="str">
        <f t="shared" si="185"/>
        <v>Christopher.opher Austin@bnna.com</v>
      </c>
      <c r="F1641" s="13" t="s">
        <v>1667</v>
      </c>
      <c r="G1641" s="13" t="s">
        <v>1837</v>
      </c>
      <c r="H1641" s="13" t="s">
        <v>1951</v>
      </c>
      <c r="I1641" s="13" t="s">
        <v>1948</v>
      </c>
      <c r="J1641" s="13" t="s">
        <v>1735</v>
      </c>
      <c r="K1641" s="3" t="s">
        <v>1903</v>
      </c>
      <c r="L1641" s="3" t="s">
        <v>1908</v>
      </c>
      <c r="M1641" s="3" t="s">
        <v>1909</v>
      </c>
      <c r="N1641" s="13" t="s">
        <v>1787</v>
      </c>
      <c r="O1641" s="15" t="s">
        <v>1989</v>
      </c>
      <c r="P1641" s="15" t="s">
        <v>1790</v>
      </c>
      <c r="Q1641" s="12">
        <f t="shared" ca="1" si="194"/>
        <v>3</v>
      </c>
      <c r="R1641" s="13" t="s">
        <v>1797</v>
      </c>
      <c r="S1641" s="13" t="s">
        <v>1791</v>
      </c>
      <c r="T1641" s="17">
        <v>31336</v>
      </c>
      <c r="U1641" s="17">
        <v>41928</v>
      </c>
      <c r="V1641" s="17">
        <v>41928</v>
      </c>
      <c r="W1641" s="17" t="s">
        <v>1798</v>
      </c>
      <c r="X1641" s="17" t="s">
        <v>1997</v>
      </c>
      <c r="Y1641" s="13">
        <f t="shared" ca="1" si="192"/>
        <v>48379</v>
      </c>
      <c r="Z1641" s="13">
        <f t="shared" ca="1" si="193"/>
        <v>6446</v>
      </c>
      <c r="AA1641" s="30" t="str">
        <f t="shared" si="184"/>
        <v>Retail</v>
      </c>
    </row>
    <row r="1642" spans="1:27" ht="14.4" x14ac:dyDescent="0.3">
      <c r="A1642" s="13">
        <v>6640</v>
      </c>
      <c r="B1642" s="13">
        <v>6640</v>
      </c>
      <c r="C1642" s="1" t="s">
        <v>1426</v>
      </c>
      <c r="D1642" s="13" t="s">
        <v>2032</v>
      </c>
      <c r="E1642" s="13" t="str">
        <f t="shared" si="185"/>
        <v>Brenna.oberson@bnna.com</v>
      </c>
      <c r="F1642" s="13" t="s">
        <v>1668</v>
      </c>
      <c r="G1642" s="13" t="s">
        <v>1837</v>
      </c>
      <c r="H1642" s="13" t="s">
        <v>1951</v>
      </c>
      <c r="I1642" s="13" t="s">
        <v>1948</v>
      </c>
      <c r="J1642" s="13" t="s">
        <v>1735</v>
      </c>
      <c r="K1642" s="3" t="s">
        <v>1903</v>
      </c>
      <c r="L1642" s="3" t="s">
        <v>1910</v>
      </c>
      <c r="M1642" s="3" t="s">
        <v>1911</v>
      </c>
      <c r="N1642" s="13" t="s">
        <v>1787</v>
      </c>
      <c r="O1642" s="15" t="s">
        <v>1989</v>
      </c>
      <c r="P1642" s="15" t="s">
        <v>1790</v>
      </c>
      <c r="Q1642" s="12">
        <f t="shared" ca="1" si="194"/>
        <v>1</v>
      </c>
      <c r="R1642" s="13" t="s">
        <v>1797</v>
      </c>
      <c r="S1642" s="13" t="s">
        <v>1794</v>
      </c>
      <c r="T1642" s="17">
        <v>28164</v>
      </c>
      <c r="U1642" s="17">
        <v>41678</v>
      </c>
      <c r="V1642" s="17">
        <v>41678</v>
      </c>
      <c r="W1642" s="17" t="s">
        <v>1798</v>
      </c>
      <c r="X1642" s="17" t="s">
        <v>1994</v>
      </c>
      <c r="Y1642" s="13">
        <f t="shared" ca="1" si="192"/>
        <v>39859</v>
      </c>
      <c r="Z1642" s="13">
        <f t="shared" ca="1" si="193"/>
        <v>4062</v>
      </c>
      <c r="AA1642" s="30" t="str">
        <f t="shared" si="184"/>
        <v>Retail</v>
      </c>
    </row>
    <row r="1643" spans="1:27" ht="43.2" x14ac:dyDescent="0.3">
      <c r="A1643" s="13">
        <v>6641</v>
      </c>
      <c r="B1643" s="13">
        <v>6641</v>
      </c>
      <c r="C1643" s="13" t="s">
        <v>191</v>
      </c>
      <c r="D1643" s="13" t="s">
        <v>2032</v>
      </c>
      <c r="E1643" s="13" t="str">
        <f t="shared" si="185"/>
        <v>Antonio. Alvarez@bnna.com</v>
      </c>
      <c r="F1643" s="13" t="s">
        <v>1667</v>
      </c>
      <c r="G1643" s="13" t="s">
        <v>1837</v>
      </c>
      <c r="H1643" s="13" t="s">
        <v>1951</v>
      </c>
      <c r="I1643" s="13" t="s">
        <v>1948</v>
      </c>
      <c r="J1643" s="13" t="s">
        <v>1735</v>
      </c>
      <c r="K1643" s="3" t="s">
        <v>1737</v>
      </c>
      <c r="L1643" s="3" t="s">
        <v>1912</v>
      </c>
      <c r="M1643" s="3" t="s">
        <v>1728</v>
      </c>
      <c r="N1643" s="13" t="s">
        <v>1787</v>
      </c>
      <c r="O1643" s="15" t="s">
        <v>1989</v>
      </c>
      <c r="P1643" s="13" t="s">
        <v>1790</v>
      </c>
      <c r="Q1643" s="12">
        <f t="shared" ca="1" si="194"/>
        <v>3</v>
      </c>
      <c r="R1643" s="13" t="s">
        <v>1799</v>
      </c>
      <c r="S1643" s="13" t="s">
        <v>1795</v>
      </c>
      <c r="T1643" s="17">
        <v>25113</v>
      </c>
      <c r="U1643" s="17">
        <v>40453</v>
      </c>
      <c r="V1643" s="17">
        <v>41914</v>
      </c>
      <c r="W1643" s="17" t="s">
        <v>1798</v>
      </c>
      <c r="X1643" s="17" t="s">
        <v>1994</v>
      </c>
      <c r="Y1643" s="13">
        <f t="shared" ca="1" si="192"/>
        <v>42979</v>
      </c>
      <c r="Z1643" s="13">
        <f t="shared" ca="1" si="193"/>
        <v>3216</v>
      </c>
      <c r="AA1643" s="30" t="str">
        <f t="shared" si="184"/>
        <v>Retail</v>
      </c>
    </row>
    <row r="1644" spans="1:27" ht="43.2" x14ac:dyDescent="0.3">
      <c r="A1644" s="13">
        <v>6642</v>
      </c>
      <c r="B1644" s="13">
        <v>6642</v>
      </c>
      <c r="C1644" s="1" t="s">
        <v>779</v>
      </c>
      <c r="D1644" s="13" t="s">
        <v>2032</v>
      </c>
      <c r="E1644" s="13" t="str">
        <f t="shared" si="185"/>
        <v>Oren.nings@bnna.com</v>
      </c>
      <c r="F1644" s="13" t="s">
        <v>1667</v>
      </c>
      <c r="G1644" s="13" t="s">
        <v>1837</v>
      </c>
      <c r="H1644" s="13" t="s">
        <v>1951</v>
      </c>
      <c r="I1644" s="13" t="s">
        <v>1948</v>
      </c>
      <c r="J1644" s="13" t="s">
        <v>1735</v>
      </c>
      <c r="K1644" s="3" t="s">
        <v>1737</v>
      </c>
      <c r="L1644" s="3" t="s">
        <v>1913</v>
      </c>
      <c r="M1644" s="3" t="s">
        <v>1914</v>
      </c>
      <c r="N1644" s="13" t="s">
        <v>1787</v>
      </c>
      <c r="O1644" s="15" t="s">
        <v>1989</v>
      </c>
      <c r="P1644" s="15" t="s">
        <v>1790</v>
      </c>
      <c r="Q1644" s="12">
        <f t="shared" ca="1" si="194"/>
        <v>3</v>
      </c>
      <c r="R1644" s="13" t="s">
        <v>1797</v>
      </c>
      <c r="S1644" s="13" t="s">
        <v>1791</v>
      </c>
      <c r="T1644" s="17">
        <v>26099</v>
      </c>
      <c r="U1644" s="17">
        <v>40344</v>
      </c>
      <c r="V1644" s="17">
        <v>41805</v>
      </c>
      <c r="W1644" s="17" t="s">
        <v>1798</v>
      </c>
      <c r="X1644" s="17" t="s">
        <v>1994</v>
      </c>
      <c r="Y1644" s="13">
        <f t="shared" ca="1" si="192"/>
        <v>57621</v>
      </c>
      <c r="Z1644" s="13">
        <f t="shared" ca="1" si="193"/>
        <v>3395</v>
      </c>
      <c r="AA1644" s="30" t="str">
        <f t="shared" si="184"/>
        <v>Retail</v>
      </c>
    </row>
    <row r="1645" spans="1:27" ht="28.8" x14ac:dyDescent="0.3">
      <c r="A1645" s="13">
        <v>6643</v>
      </c>
      <c r="B1645" s="13">
        <v>6643</v>
      </c>
      <c r="C1645" s="1" t="s">
        <v>1578</v>
      </c>
      <c r="D1645" s="13" t="s">
        <v>2032</v>
      </c>
      <c r="E1645" s="13" t="str">
        <f t="shared" si="185"/>
        <v>Giselle.e Vinson@bnna.com</v>
      </c>
      <c r="F1645" s="13" t="s">
        <v>1668</v>
      </c>
      <c r="G1645" s="13" t="s">
        <v>1837</v>
      </c>
      <c r="H1645" s="13" t="s">
        <v>1951</v>
      </c>
      <c r="I1645" s="13" t="s">
        <v>1947</v>
      </c>
      <c r="J1645" s="13" t="s">
        <v>1735</v>
      </c>
      <c r="K1645" s="3" t="s">
        <v>1737</v>
      </c>
      <c r="L1645" s="3" t="s">
        <v>1915</v>
      </c>
      <c r="M1645" s="3" t="s">
        <v>1916</v>
      </c>
      <c r="N1645" s="13" t="s">
        <v>1788</v>
      </c>
      <c r="O1645" s="15" t="s">
        <v>1798</v>
      </c>
      <c r="P1645" s="15" t="s">
        <v>1784</v>
      </c>
      <c r="Q1645" s="12">
        <v>7</v>
      </c>
      <c r="R1645" s="13" t="s">
        <v>1785</v>
      </c>
      <c r="S1645" s="13" t="s">
        <v>1792</v>
      </c>
      <c r="T1645" s="17">
        <v>27021</v>
      </c>
      <c r="U1645" s="17">
        <v>40535</v>
      </c>
      <c r="V1645" s="17">
        <v>41996</v>
      </c>
      <c r="W1645" s="17" t="s">
        <v>1798</v>
      </c>
      <c r="X1645" s="17" t="s">
        <v>1991</v>
      </c>
      <c r="Y1645" s="13">
        <f t="shared" ca="1" si="192"/>
        <v>42964</v>
      </c>
      <c r="Z1645" s="13">
        <f t="shared" ca="1" si="193"/>
        <v>8898</v>
      </c>
      <c r="AA1645" s="30" t="str">
        <f t="shared" si="184"/>
        <v>Retail</v>
      </c>
    </row>
    <row r="1646" spans="1:27" ht="14.4" x14ac:dyDescent="0.3">
      <c r="A1646" s="13">
        <v>6644</v>
      </c>
      <c r="B1646" s="13">
        <v>6644</v>
      </c>
      <c r="C1646" s="13" t="s">
        <v>402</v>
      </c>
      <c r="D1646" s="13" t="s">
        <v>2032</v>
      </c>
      <c r="E1646" s="13" t="str">
        <f t="shared" si="185"/>
        <v>Engeltje.tje Aalfs@bnna.com</v>
      </c>
      <c r="F1646" s="13" t="s">
        <v>1667</v>
      </c>
      <c r="G1646" s="13" t="s">
        <v>1837</v>
      </c>
      <c r="H1646" s="13" t="s">
        <v>1951</v>
      </c>
      <c r="I1646" s="13" t="s">
        <v>1948</v>
      </c>
      <c r="J1646" s="13" t="s">
        <v>1735</v>
      </c>
      <c r="K1646" s="3" t="s">
        <v>1737</v>
      </c>
      <c r="L1646" s="3" t="s">
        <v>1917</v>
      </c>
      <c r="M1646" s="3" t="s">
        <v>1918</v>
      </c>
      <c r="N1646" s="13" t="s">
        <v>1787</v>
      </c>
      <c r="O1646" s="15" t="s">
        <v>1989</v>
      </c>
      <c r="P1646" s="15" t="s">
        <v>1790</v>
      </c>
      <c r="Q1646" s="12">
        <f t="shared" ref="Q1646:Q1652" ca="1" si="195">RANDBETWEEN(1,3)</f>
        <v>3</v>
      </c>
      <c r="R1646" s="13" t="s">
        <v>1800</v>
      </c>
      <c r="S1646" s="13" t="s">
        <v>1794</v>
      </c>
      <c r="T1646" s="17">
        <v>20111</v>
      </c>
      <c r="U1646" s="17">
        <v>36913</v>
      </c>
      <c r="V1646" s="17">
        <v>41661</v>
      </c>
      <c r="W1646" s="17" t="s">
        <v>1798</v>
      </c>
      <c r="X1646" s="17" t="s">
        <v>1996</v>
      </c>
      <c r="Y1646" s="13">
        <f t="shared" ca="1" si="192"/>
        <v>30396</v>
      </c>
      <c r="Z1646" s="13">
        <f t="shared" ca="1" si="193"/>
        <v>7635</v>
      </c>
      <c r="AA1646" s="30" t="str">
        <f t="shared" si="184"/>
        <v>Retail</v>
      </c>
    </row>
    <row r="1647" spans="1:27" ht="14.4" x14ac:dyDescent="0.3">
      <c r="A1647" s="13">
        <v>6645</v>
      </c>
      <c r="B1647" s="13">
        <v>6645</v>
      </c>
      <c r="C1647" s="1" t="s">
        <v>846</v>
      </c>
      <c r="D1647" s="13" t="s">
        <v>2032</v>
      </c>
      <c r="E1647" s="13" t="str">
        <f t="shared" si="185"/>
        <v>Nathaniel.niel Parks@bnna.com</v>
      </c>
      <c r="F1647" s="13" t="s">
        <v>1667</v>
      </c>
      <c r="G1647" s="13" t="s">
        <v>1837</v>
      </c>
      <c r="H1647" s="13" t="s">
        <v>1952</v>
      </c>
      <c r="I1647" s="13" t="s">
        <v>1948</v>
      </c>
      <c r="J1647" s="13" t="s">
        <v>1732</v>
      </c>
      <c r="K1647" s="3" t="s">
        <v>1733</v>
      </c>
      <c r="L1647" s="21" t="s">
        <v>1734</v>
      </c>
      <c r="M1647" s="3" t="s">
        <v>1726</v>
      </c>
      <c r="N1647" s="13" t="s">
        <v>1787</v>
      </c>
      <c r="O1647" s="15" t="s">
        <v>1989</v>
      </c>
      <c r="P1647" s="13" t="s">
        <v>1790</v>
      </c>
      <c r="Q1647" s="12">
        <f t="shared" ca="1" si="195"/>
        <v>1</v>
      </c>
      <c r="R1647" s="13" t="s">
        <v>1785</v>
      </c>
      <c r="S1647" s="13" t="s">
        <v>1796</v>
      </c>
      <c r="T1647" s="17">
        <v>28892</v>
      </c>
      <c r="U1647" s="17">
        <v>41676</v>
      </c>
      <c r="V1647" s="17">
        <v>41676</v>
      </c>
      <c r="W1647" s="17" t="s">
        <v>1798</v>
      </c>
      <c r="X1647" s="17" t="s">
        <v>1997</v>
      </c>
      <c r="Y1647" s="13">
        <f t="shared" ca="1" si="192"/>
        <v>58756</v>
      </c>
      <c r="Z1647" s="13">
        <f t="shared" ca="1" si="193"/>
        <v>3985</v>
      </c>
      <c r="AA1647" s="30" t="str">
        <f t="shared" si="184"/>
        <v>Retail</v>
      </c>
    </row>
    <row r="1648" spans="1:27" ht="28.8" x14ac:dyDescent="0.3">
      <c r="A1648" s="13">
        <v>6646</v>
      </c>
      <c r="B1648" s="13">
        <v>6646</v>
      </c>
      <c r="C1648" s="13" t="s">
        <v>1256</v>
      </c>
      <c r="D1648" s="13" t="s">
        <v>2032</v>
      </c>
      <c r="E1648" s="13" t="str">
        <f t="shared" si="185"/>
        <v>Quon.Joyce@bnna.com</v>
      </c>
      <c r="F1648" s="13" t="s">
        <v>1668</v>
      </c>
      <c r="G1648" s="20" t="s">
        <v>1837</v>
      </c>
      <c r="H1648" s="20" t="s">
        <v>1952</v>
      </c>
      <c r="I1648" s="13" t="s">
        <v>1948</v>
      </c>
      <c r="J1648" s="13" t="s">
        <v>1732</v>
      </c>
      <c r="K1648" s="3" t="s">
        <v>1733</v>
      </c>
      <c r="L1648" s="3" t="s">
        <v>1870</v>
      </c>
      <c r="M1648" s="3" t="s">
        <v>1871</v>
      </c>
      <c r="N1648" s="13" t="s">
        <v>1787</v>
      </c>
      <c r="O1648" s="15" t="s">
        <v>1989</v>
      </c>
      <c r="P1648" s="13" t="s">
        <v>1784</v>
      </c>
      <c r="Q1648" s="12">
        <f t="shared" ca="1" si="195"/>
        <v>2</v>
      </c>
      <c r="R1648" s="13" t="s">
        <v>1797</v>
      </c>
      <c r="S1648" s="13" t="s">
        <v>1795</v>
      </c>
      <c r="T1648" s="17">
        <v>20318</v>
      </c>
      <c r="U1648" s="17">
        <v>28354</v>
      </c>
      <c r="V1648" s="17">
        <v>41868</v>
      </c>
      <c r="W1648" s="17" t="s">
        <v>1798</v>
      </c>
      <c r="X1648" s="17" t="s">
        <v>1997</v>
      </c>
      <c r="Y1648" s="13">
        <f t="shared" ca="1" si="192"/>
        <v>38742</v>
      </c>
      <c r="Z1648" s="13">
        <f t="shared" ca="1" si="193"/>
        <v>144</v>
      </c>
      <c r="AA1648" s="30" t="str">
        <f t="shared" si="184"/>
        <v>Retail</v>
      </c>
    </row>
    <row r="1649" spans="1:27" ht="43.2" x14ac:dyDescent="0.3">
      <c r="A1649" s="13">
        <v>6647</v>
      </c>
      <c r="B1649" s="13">
        <v>6647</v>
      </c>
      <c r="C1649" s="13" t="s">
        <v>351</v>
      </c>
      <c r="D1649" s="13" t="s">
        <v>2032</v>
      </c>
      <c r="E1649" s="13" t="str">
        <f t="shared" si="185"/>
        <v>Dale.e Fox@bnna.com</v>
      </c>
      <c r="F1649" s="13" t="s">
        <v>1667</v>
      </c>
      <c r="G1649" s="13" t="s">
        <v>1837</v>
      </c>
      <c r="H1649" s="13" t="s">
        <v>1952</v>
      </c>
      <c r="I1649" s="13" t="s">
        <v>1948</v>
      </c>
      <c r="J1649" s="13" t="s">
        <v>1732</v>
      </c>
      <c r="K1649" s="3" t="s">
        <v>1733</v>
      </c>
      <c r="L1649" s="3" t="s">
        <v>1872</v>
      </c>
      <c r="M1649" s="3" t="s">
        <v>1873</v>
      </c>
      <c r="N1649" s="13" t="s">
        <v>1787</v>
      </c>
      <c r="O1649" s="15" t="s">
        <v>1989</v>
      </c>
      <c r="P1649" s="15" t="s">
        <v>1790</v>
      </c>
      <c r="Q1649" s="12">
        <f t="shared" ca="1" si="195"/>
        <v>2</v>
      </c>
      <c r="R1649" s="13" t="s">
        <v>1797</v>
      </c>
      <c r="S1649" s="13" t="s">
        <v>1792</v>
      </c>
      <c r="T1649" s="17">
        <v>30164</v>
      </c>
      <c r="U1649" s="17">
        <v>38565</v>
      </c>
      <c r="V1649" s="17">
        <v>41852</v>
      </c>
      <c r="W1649" s="17" t="s">
        <v>1798</v>
      </c>
      <c r="X1649" s="17" t="s">
        <v>1997</v>
      </c>
      <c r="Y1649" s="13">
        <f t="shared" ca="1" si="192"/>
        <v>45665</v>
      </c>
      <c r="Z1649" s="13">
        <f t="shared" ca="1" si="193"/>
        <v>3588</v>
      </c>
      <c r="AA1649" s="30" t="str">
        <f t="shared" si="184"/>
        <v>Retail</v>
      </c>
    </row>
    <row r="1650" spans="1:27" ht="28.8" x14ac:dyDescent="0.3">
      <c r="A1650" s="13">
        <v>6648</v>
      </c>
      <c r="B1650" s="13">
        <v>6648</v>
      </c>
      <c r="C1650" s="13" t="s">
        <v>593</v>
      </c>
      <c r="D1650" s="13" t="s">
        <v>2032</v>
      </c>
      <c r="E1650" s="13" t="str">
        <f t="shared" si="185"/>
        <v>Ludwig.llerman@bnna.com</v>
      </c>
      <c r="F1650" s="13" t="s">
        <v>1669</v>
      </c>
      <c r="G1650" s="13" t="s">
        <v>1837</v>
      </c>
      <c r="H1650" s="13" t="s">
        <v>1952</v>
      </c>
      <c r="I1650" s="13" t="s">
        <v>1948</v>
      </c>
      <c r="J1650" s="13" t="s">
        <v>1732</v>
      </c>
      <c r="K1650" s="3" t="s">
        <v>1733</v>
      </c>
      <c r="L1650" s="3" t="s">
        <v>1874</v>
      </c>
      <c r="M1650" s="3" t="s">
        <v>1875</v>
      </c>
      <c r="N1650" s="13" t="s">
        <v>1787</v>
      </c>
      <c r="O1650" s="15" t="s">
        <v>1989</v>
      </c>
      <c r="P1650" s="15" t="s">
        <v>1790</v>
      </c>
      <c r="Q1650" s="12">
        <f t="shared" ca="1" si="195"/>
        <v>1</v>
      </c>
      <c r="R1650" s="13" t="s">
        <v>1785</v>
      </c>
      <c r="S1650" s="13" t="s">
        <v>1795</v>
      </c>
      <c r="T1650" s="17">
        <v>24694</v>
      </c>
      <c r="U1650" s="17">
        <v>40765</v>
      </c>
      <c r="V1650" s="17">
        <v>41861</v>
      </c>
      <c r="W1650" s="17" t="s">
        <v>1798</v>
      </c>
      <c r="X1650" s="17" t="s">
        <v>1994</v>
      </c>
      <c r="Y1650" s="13">
        <f t="shared" ca="1" si="192"/>
        <v>35202</v>
      </c>
      <c r="Z1650" s="13">
        <f t="shared" ca="1" si="193"/>
        <v>7215</v>
      </c>
      <c r="AA1650" s="30" t="str">
        <f t="shared" si="184"/>
        <v>Retail</v>
      </c>
    </row>
    <row r="1651" spans="1:27" ht="14.4" x14ac:dyDescent="0.3">
      <c r="A1651" s="13">
        <v>6649</v>
      </c>
      <c r="B1651" s="13">
        <v>6649</v>
      </c>
      <c r="C1651" s="13" t="s">
        <v>1235</v>
      </c>
      <c r="D1651" s="13" t="s">
        <v>2032</v>
      </c>
      <c r="E1651" s="13" t="str">
        <f t="shared" si="185"/>
        <v>Germane.Atkinson@bnna.com</v>
      </c>
      <c r="F1651" s="13" t="s">
        <v>1668</v>
      </c>
      <c r="G1651" s="13" t="s">
        <v>1837</v>
      </c>
      <c r="H1651" s="13" t="s">
        <v>1952</v>
      </c>
      <c r="I1651" s="13" t="s">
        <v>1948</v>
      </c>
      <c r="J1651" s="13" t="s">
        <v>1732</v>
      </c>
      <c r="K1651" s="3" t="s">
        <v>1733</v>
      </c>
      <c r="L1651" s="3" t="s">
        <v>1876</v>
      </c>
      <c r="M1651" s="3" t="s">
        <v>1877</v>
      </c>
      <c r="N1651" s="13" t="s">
        <v>1787</v>
      </c>
      <c r="O1651" s="15" t="s">
        <v>1989</v>
      </c>
      <c r="P1651" s="13" t="s">
        <v>1790</v>
      </c>
      <c r="Q1651" s="12">
        <f t="shared" ca="1" si="195"/>
        <v>3</v>
      </c>
      <c r="R1651" s="13" t="s">
        <v>1797</v>
      </c>
      <c r="S1651" s="13" t="s">
        <v>1791</v>
      </c>
      <c r="T1651" s="17">
        <v>27723</v>
      </c>
      <c r="U1651" s="17">
        <v>40142</v>
      </c>
      <c r="V1651" s="17">
        <v>41968</v>
      </c>
      <c r="W1651" s="17" t="s">
        <v>1798</v>
      </c>
      <c r="X1651" s="17" t="s">
        <v>1994</v>
      </c>
      <c r="Y1651" s="13">
        <f t="shared" ca="1" si="192"/>
        <v>45473</v>
      </c>
      <c r="Z1651" s="13">
        <f t="shared" ca="1" si="193"/>
        <v>397</v>
      </c>
      <c r="AA1651" s="30" t="str">
        <f t="shared" si="184"/>
        <v>Retail</v>
      </c>
    </row>
    <row r="1652" spans="1:27" ht="14.4" x14ac:dyDescent="0.3">
      <c r="A1652" s="13">
        <v>6650</v>
      </c>
      <c r="B1652" s="13">
        <v>6650</v>
      </c>
      <c r="C1652" s="1" t="s">
        <v>1372</v>
      </c>
      <c r="D1652" s="13" t="s">
        <v>2032</v>
      </c>
      <c r="E1652" s="13" t="str">
        <f t="shared" si="185"/>
        <v>Jillian.an Patel@bnna.com</v>
      </c>
      <c r="F1652" s="13" t="s">
        <v>1668</v>
      </c>
      <c r="G1652" s="20" t="s">
        <v>1837</v>
      </c>
      <c r="H1652" s="13" t="s">
        <v>1952</v>
      </c>
      <c r="I1652" s="20" t="s">
        <v>1948</v>
      </c>
      <c r="J1652" s="13" t="s">
        <v>1732</v>
      </c>
      <c r="K1652" s="3" t="s">
        <v>1878</v>
      </c>
      <c r="L1652" s="3" t="s">
        <v>1879</v>
      </c>
      <c r="M1652" s="3" t="s">
        <v>1879</v>
      </c>
      <c r="N1652" s="13" t="s">
        <v>1787</v>
      </c>
      <c r="O1652" s="15" t="s">
        <v>1989</v>
      </c>
      <c r="P1652" s="13" t="s">
        <v>1790</v>
      </c>
      <c r="Q1652" s="12">
        <f t="shared" ca="1" si="195"/>
        <v>1</v>
      </c>
      <c r="R1652" s="13" t="s">
        <v>1797</v>
      </c>
      <c r="S1652" s="13" t="s">
        <v>1794</v>
      </c>
      <c r="T1652" s="17">
        <v>20940</v>
      </c>
      <c r="U1652" s="17">
        <v>37741</v>
      </c>
      <c r="V1652" s="17">
        <v>41759</v>
      </c>
      <c r="W1652" s="17" t="s">
        <v>1798</v>
      </c>
      <c r="X1652" s="17" t="s">
        <v>1991</v>
      </c>
      <c r="Y1652" s="13">
        <f t="shared" ca="1" si="192"/>
        <v>57847</v>
      </c>
      <c r="Z1652" s="13">
        <f t="shared" ca="1" si="193"/>
        <v>5547</v>
      </c>
      <c r="AA1652" s="30" t="str">
        <f t="shared" si="184"/>
        <v>Retail</v>
      </c>
    </row>
    <row r="1653" spans="1:27" ht="14.4" x14ac:dyDescent="0.3">
      <c r="A1653" s="13">
        <v>6651</v>
      </c>
      <c r="B1653" s="13">
        <v>6651</v>
      </c>
      <c r="C1653" s="13" t="s">
        <v>349</v>
      </c>
      <c r="D1653" s="13" t="s">
        <v>2032</v>
      </c>
      <c r="E1653" s="13" t="str">
        <f t="shared" si="185"/>
        <v>Daiki.tanabe@bnna.com</v>
      </c>
      <c r="F1653" s="13" t="s">
        <v>1667</v>
      </c>
      <c r="G1653" s="13" t="s">
        <v>1837</v>
      </c>
      <c r="H1653" s="13" t="s">
        <v>1952</v>
      </c>
      <c r="I1653" s="13" t="s">
        <v>1947</v>
      </c>
      <c r="J1653" s="13" t="s">
        <v>1732</v>
      </c>
      <c r="K1653" s="3" t="s">
        <v>1878</v>
      </c>
      <c r="L1653" s="3" t="s">
        <v>1880</v>
      </c>
      <c r="M1653" s="3" t="s">
        <v>1880</v>
      </c>
      <c r="N1653" s="13" t="s">
        <v>1788</v>
      </c>
      <c r="O1653" s="15" t="s">
        <v>1798</v>
      </c>
      <c r="P1653" s="13" t="s">
        <v>1784</v>
      </c>
      <c r="Q1653" s="12">
        <f ca="1">RANDBETWEEN(4,7)</f>
        <v>5</v>
      </c>
      <c r="R1653" s="13" t="s">
        <v>1797</v>
      </c>
      <c r="S1653" s="13" t="s">
        <v>1795</v>
      </c>
      <c r="T1653" s="17">
        <v>25060</v>
      </c>
      <c r="U1653" s="17">
        <v>38939</v>
      </c>
      <c r="V1653" s="17">
        <v>41861</v>
      </c>
      <c r="W1653" s="17" t="s">
        <v>1798</v>
      </c>
      <c r="X1653" s="17" t="s">
        <v>1991</v>
      </c>
      <c r="Y1653" s="13">
        <f t="shared" ca="1" si="192"/>
        <v>53303</v>
      </c>
      <c r="Z1653" s="13">
        <f t="shared" ca="1" si="193"/>
        <v>7606</v>
      </c>
      <c r="AA1653" s="30" t="str">
        <f t="shared" si="184"/>
        <v>Retail</v>
      </c>
    </row>
    <row r="1654" spans="1:27" ht="28.8" x14ac:dyDescent="0.3">
      <c r="A1654" s="13">
        <v>6652</v>
      </c>
      <c r="B1654" s="13">
        <v>6652</v>
      </c>
      <c r="C1654" s="1" t="s">
        <v>882</v>
      </c>
      <c r="D1654" s="13" t="s">
        <v>2032</v>
      </c>
      <c r="E1654" s="13" t="str">
        <f t="shared" si="185"/>
        <v>Yoshio. Mosley@bnna.com</v>
      </c>
      <c r="F1654" s="13" t="s">
        <v>1667</v>
      </c>
      <c r="G1654" s="13" t="s">
        <v>1837</v>
      </c>
      <c r="H1654" s="13" t="s">
        <v>1952</v>
      </c>
      <c r="I1654" s="13" t="s">
        <v>1948</v>
      </c>
      <c r="J1654" s="13" t="s">
        <v>1732</v>
      </c>
      <c r="K1654" s="3" t="s">
        <v>1738</v>
      </c>
      <c r="L1654" s="3" t="s">
        <v>1881</v>
      </c>
      <c r="M1654" s="3" t="s">
        <v>1882</v>
      </c>
      <c r="N1654" s="13" t="s">
        <v>1787</v>
      </c>
      <c r="O1654" s="15" t="s">
        <v>1989</v>
      </c>
      <c r="P1654" s="15" t="s">
        <v>1790</v>
      </c>
      <c r="Q1654" s="12">
        <f t="shared" ref="Q1654:Q1660" ca="1" si="196">RANDBETWEEN(1,3)</f>
        <v>1</v>
      </c>
      <c r="R1654" s="13" t="s">
        <v>1797</v>
      </c>
      <c r="S1654" s="13" t="s">
        <v>1795</v>
      </c>
      <c r="T1654" s="17">
        <v>25206</v>
      </c>
      <c r="U1654" s="17">
        <v>37624</v>
      </c>
      <c r="V1654" s="17">
        <v>41642</v>
      </c>
      <c r="W1654" s="17" t="s">
        <v>1798</v>
      </c>
      <c r="X1654" s="17" t="s">
        <v>1991</v>
      </c>
      <c r="Y1654" s="13">
        <f t="shared" ca="1" si="192"/>
        <v>32038</v>
      </c>
      <c r="Z1654" s="13">
        <f t="shared" ca="1" si="193"/>
        <v>6413</v>
      </c>
      <c r="AA1654" s="30" t="str">
        <f t="shared" si="184"/>
        <v>Retail</v>
      </c>
    </row>
    <row r="1655" spans="1:27" ht="28.8" x14ac:dyDescent="0.3">
      <c r="A1655" s="13">
        <v>6653</v>
      </c>
      <c r="B1655" s="13">
        <v>6653</v>
      </c>
      <c r="C1655" s="1" t="s">
        <v>938</v>
      </c>
      <c r="D1655" s="13" t="s">
        <v>2032</v>
      </c>
      <c r="E1655" s="13" t="str">
        <f t="shared" si="185"/>
        <v>Vincent.ent Tran@bnna.com</v>
      </c>
      <c r="F1655" s="13" t="s">
        <v>1667</v>
      </c>
      <c r="G1655" s="13" t="s">
        <v>1837</v>
      </c>
      <c r="H1655" s="13" t="s">
        <v>1952</v>
      </c>
      <c r="I1655" s="13" t="s">
        <v>1948</v>
      </c>
      <c r="J1655" s="13" t="s">
        <v>1732</v>
      </c>
      <c r="K1655" s="3" t="s">
        <v>1738</v>
      </c>
      <c r="L1655" s="3" t="s">
        <v>1883</v>
      </c>
      <c r="M1655" s="3" t="s">
        <v>1884</v>
      </c>
      <c r="N1655" s="13" t="s">
        <v>1787</v>
      </c>
      <c r="O1655" s="15" t="s">
        <v>1989</v>
      </c>
      <c r="P1655" s="13" t="s">
        <v>1790</v>
      </c>
      <c r="Q1655" s="12">
        <f t="shared" ca="1" si="196"/>
        <v>3</v>
      </c>
      <c r="R1655" s="13" t="s">
        <v>1799</v>
      </c>
      <c r="S1655" s="13" t="s">
        <v>1792</v>
      </c>
      <c r="T1655" s="17">
        <v>29940</v>
      </c>
      <c r="U1655" s="17">
        <v>41263</v>
      </c>
      <c r="V1655" s="17">
        <v>41993</v>
      </c>
      <c r="W1655" s="17" t="s">
        <v>1798</v>
      </c>
      <c r="X1655" s="17" t="s">
        <v>1994</v>
      </c>
      <c r="Y1655" s="13">
        <f t="shared" ca="1" si="192"/>
        <v>35872</v>
      </c>
      <c r="Z1655" s="13">
        <f t="shared" ca="1" si="193"/>
        <v>7708</v>
      </c>
      <c r="AA1655" s="30" t="str">
        <f t="shared" si="184"/>
        <v>Retail</v>
      </c>
    </row>
    <row r="1656" spans="1:27" ht="28.8" x14ac:dyDescent="0.3">
      <c r="A1656" s="13">
        <v>6654</v>
      </c>
      <c r="B1656" s="13">
        <v>6654</v>
      </c>
      <c r="C1656" s="1" t="s">
        <v>1374</v>
      </c>
      <c r="D1656" s="13" t="s">
        <v>2032</v>
      </c>
      <c r="E1656" s="13" t="str">
        <f t="shared" si="185"/>
        <v>Sade. Cole@bnna.com</v>
      </c>
      <c r="F1656" s="13" t="s">
        <v>1668</v>
      </c>
      <c r="G1656" s="13" t="s">
        <v>1837</v>
      </c>
      <c r="H1656" s="13" t="s">
        <v>1952</v>
      </c>
      <c r="I1656" s="13" t="s">
        <v>1948</v>
      </c>
      <c r="J1656" s="13" t="s">
        <v>1732</v>
      </c>
      <c r="K1656" s="3" t="s">
        <v>1738</v>
      </c>
      <c r="L1656" s="3" t="s">
        <v>1885</v>
      </c>
      <c r="M1656" s="3" t="s">
        <v>1729</v>
      </c>
      <c r="N1656" s="13" t="s">
        <v>1787</v>
      </c>
      <c r="O1656" s="15" t="s">
        <v>1989</v>
      </c>
      <c r="P1656" s="15" t="s">
        <v>1790</v>
      </c>
      <c r="Q1656" s="12">
        <f t="shared" ca="1" si="196"/>
        <v>1</v>
      </c>
      <c r="R1656" s="13" t="s">
        <v>1797</v>
      </c>
      <c r="S1656" s="13" t="s">
        <v>1794</v>
      </c>
      <c r="T1656" s="17">
        <v>23889</v>
      </c>
      <c r="U1656" s="17">
        <v>38864</v>
      </c>
      <c r="V1656" s="17">
        <v>41786</v>
      </c>
      <c r="W1656" s="17" t="s">
        <v>1798</v>
      </c>
      <c r="X1656" s="17" t="s">
        <v>1994</v>
      </c>
      <c r="Y1656" s="13">
        <f t="shared" ca="1" si="192"/>
        <v>59228</v>
      </c>
      <c r="Z1656" s="13">
        <f t="shared" ca="1" si="193"/>
        <v>960</v>
      </c>
      <c r="AA1656" s="30" t="str">
        <f t="shared" si="184"/>
        <v>Retail</v>
      </c>
    </row>
    <row r="1657" spans="1:27" ht="14.4" x14ac:dyDescent="0.3">
      <c r="A1657" s="13">
        <v>6655</v>
      </c>
      <c r="B1657" s="13">
        <v>6655</v>
      </c>
      <c r="C1657" s="13" t="s">
        <v>1233</v>
      </c>
      <c r="D1657" s="13" t="s">
        <v>2032</v>
      </c>
      <c r="E1657" s="13" t="str">
        <f t="shared" si="185"/>
        <v>Sigourney.ney Albert@bnna.com</v>
      </c>
      <c r="F1657" s="13" t="s">
        <v>1668</v>
      </c>
      <c r="G1657" s="13" t="s">
        <v>1837</v>
      </c>
      <c r="H1657" s="13" t="s">
        <v>1952</v>
      </c>
      <c r="I1657" s="13" t="s">
        <v>1948</v>
      </c>
      <c r="J1657" s="13" t="s">
        <v>1732</v>
      </c>
      <c r="K1657" s="3" t="s">
        <v>1862</v>
      </c>
      <c r="L1657" s="7" t="s">
        <v>1886</v>
      </c>
      <c r="M1657" s="3" t="s">
        <v>1887</v>
      </c>
      <c r="N1657" s="13" t="s">
        <v>1787</v>
      </c>
      <c r="O1657" s="15" t="s">
        <v>1989</v>
      </c>
      <c r="P1657" s="13" t="s">
        <v>1784</v>
      </c>
      <c r="Q1657" s="12">
        <f t="shared" ca="1" si="196"/>
        <v>2</v>
      </c>
      <c r="R1657" s="13" t="s">
        <v>1785</v>
      </c>
      <c r="S1657" s="13" t="s">
        <v>1794</v>
      </c>
      <c r="T1657" s="17">
        <v>19985</v>
      </c>
      <c r="U1657" s="17">
        <v>31673</v>
      </c>
      <c r="V1657" s="17">
        <v>41900</v>
      </c>
      <c r="W1657" s="17" t="s">
        <v>1798</v>
      </c>
      <c r="X1657" s="17" t="s">
        <v>1991</v>
      </c>
      <c r="Y1657" s="13">
        <f t="shared" ca="1" si="192"/>
        <v>41796</v>
      </c>
      <c r="Z1657" s="13">
        <f t="shared" ca="1" si="193"/>
        <v>1466</v>
      </c>
      <c r="AA1657" s="30" t="str">
        <f t="shared" si="184"/>
        <v>Retail</v>
      </c>
    </row>
    <row r="1658" spans="1:27" ht="28.8" x14ac:dyDescent="0.3">
      <c r="A1658" s="13">
        <v>6656</v>
      </c>
      <c r="B1658" s="13">
        <v>6656</v>
      </c>
      <c r="C1658" s="1" t="s">
        <v>875</v>
      </c>
      <c r="D1658" s="13" t="s">
        <v>2032</v>
      </c>
      <c r="E1658" s="13" t="str">
        <f t="shared" si="185"/>
        <v>Asher. Keith@bnna.com</v>
      </c>
      <c r="F1658" s="13" t="s">
        <v>1667</v>
      </c>
      <c r="G1658" s="13" t="s">
        <v>1837</v>
      </c>
      <c r="H1658" s="13" t="s">
        <v>1952</v>
      </c>
      <c r="I1658" s="13" t="s">
        <v>1948</v>
      </c>
      <c r="J1658" s="13" t="s">
        <v>1732</v>
      </c>
      <c r="K1658" s="3" t="s">
        <v>1862</v>
      </c>
      <c r="L1658" s="3" t="s">
        <v>1888</v>
      </c>
      <c r="M1658" s="3" t="s">
        <v>1889</v>
      </c>
      <c r="N1658" s="13" t="s">
        <v>1787</v>
      </c>
      <c r="O1658" s="15" t="s">
        <v>1989</v>
      </c>
      <c r="P1658" s="15" t="s">
        <v>1790</v>
      </c>
      <c r="Q1658" s="12">
        <f t="shared" ca="1" si="196"/>
        <v>2</v>
      </c>
      <c r="R1658" s="13" t="s">
        <v>1797</v>
      </c>
      <c r="S1658" s="13" t="s">
        <v>1795</v>
      </c>
      <c r="T1658" s="17">
        <v>24641</v>
      </c>
      <c r="U1658" s="17">
        <v>39251</v>
      </c>
      <c r="V1658" s="17">
        <v>41808</v>
      </c>
      <c r="W1658" s="17" t="s">
        <v>1798</v>
      </c>
      <c r="X1658" s="17" t="s">
        <v>1996</v>
      </c>
      <c r="Y1658" s="13">
        <f t="shared" ca="1" si="192"/>
        <v>35204</v>
      </c>
      <c r="Z1658" s="13">
        <f t="shared" ca="1" si="193"/>
        <v>7107</v>
      </c>
      <c r="AA1658" s="30" t="str">
        <f t="shared" si="184"/>
        <v>Retail</v>
      </c>
    </row>
    <row r="1659" spans="1:27" ht="28.8" x14ac:dyDescent="0.3">
      <c r="A1659" s="13">
        <v>6657</v>
      </c>
      <c r="B1659" s="13">
        <v>6657</v>
      </c>
      <c r="C1659" s="1" t="s">
        <v>1091</v>
      </c>
      <c r="D1659" s="13" t="s">
        <v>2032</v>
      </c>
      <c r="E1659" s="13" t="str">
        <f t="shared" si="185"/>
        <v>Cain.herry@bnna.com</v>
      </c>
      <c r="F1659" s="13" t="s">
        <v>1667</v>
      </c>
      <c r="G1659" s="13" t="s">
        <v>1837</v>
      </c>
      <c r="H1659" s="13" t="s">
        <v>1952</v>
      </c>
      <c r="I1659" s="13" t="s">
        <v>1948</v>
      </c>
      <c r="J1659" s="13" t="s">
        <v>1732</v>
      </c>
      <c r="K1659" s="3" t="s">
        <v>1890</v>
      </c>
      <c r="L1659" s="3" t="s">
        <v>1891</v>
      </c>
      <c r="M1659" s="3" t="s">
        <v>1892</v>
      </c>
      <c r="N1659" s="13" t="s">
        <v>1787</v>
      </c>
      <c r="O1659" s="15" t="s">
        <v>1989</v>
      </c>
      <c r="P1659" s="13" t="s">
        <v>1784</v>
      </c>
      <c r="Q1659" s="12">
        <f t="shared" ca="1" si="196"/>
        <v>3</v>
      </c>
      <c r="R1659" s="13" t="s">
        <v>1797</v>
      </c>
      <c r="S1659" s="13" t="s">
        <v>1795</v>
      </c>
      <c r="T1659" s="17">
        <v>27849</v>
      </c>
      <c r="U1659" s="17">
        <v>40267</v>
      </c>
      <c r="V1659" s="17">
        <v>41728</v>
      </c>
      <c r="W1659" s="17" t="s">
        <v>1798</v>
      </c>
      <c r="X1659" s="17" t="s">
        <v>1997</v>
      </c>
      <c r="Y1659" s="13">
        <f t="shared" ca="1" si="192"/>
        <v>36435</v>
      </c>
      <c r="Z1659" s="13">
        <f t="shared" ca="1" si="193"/>
        <v>8867</v>
      </c>
      <c r="AA1659" s="30" t="str">
        <f t="shared" si="184"/>
        <v>Retail</v>
      </c>
    </row>
    <row r="1660" spans="1:27" ht="28.8" x14ac:dyDescent="0.3">
      <c r="A1660" s="13">
        <v>6658</v>
      </c>
      <c r="B1660" s="13">
        <v>6658</v>
      </c>
      <c r="C1660" s="13" t="s">
        <v>231</v>
      </c>
      <c r="D1660" s="13" t="s">
        <v>2032</v>
      </c>
      <c r="E1660" s="13" t="str">
        <f t="shared" si="185"/>
        <v>Benedikt.yllenkrok@bnna.com</v>
      </c>
      <c r="F1660" s="13" t="s">
        <v>1667</v>
      </c>
      <c r="G1660" s="13" t="s">
        <v>1837</v>
      </c>
      <c r="H1660" s="13" t="s">
        <v>1952</v>
      </c>
      <c r="I1660" s="13" t="s">
        <v>1948</v>
      </c>
      <c r="J1660" s="13" t="s">
        <v>1732</v>
      </c>
      <c r="K1660" s="3" t="s">
        <v>1890</v>
      </c>
      <c r="L1660" s="3" t="s">
        <v>1893</v>
      </c>
      <c r="M1660" s="3" t="s">
        <v>1894</v>
      </c>
      <c r="N1660" s="13" t="s">
        <v>1787</v>
      </c>
      <c r="O1660" s="15" t="s">
        <v>1989</v>
      </c>
      <c r="P1660" s="13" t="s">
        <v>1784</v>
      </c>
      <c r="Q1660" s="12">
        <f t="shared" ca="1" si="196"/>
        <v>3</v>
      </c>
      <c r="R1660" s="13" t="s">
        <v>1785</v>
      </c>
      <c r="S1660" s="13" t="s">
        <v>1795</v>
      </c>
      <c r="T1660" s="17">
        <v>29652</v>
      </c>
      <c r="U1660" s="17">
        <v>40244</v>
      </c>
      <c r="V1660" s="17">
        <v>41705</v>
      </c>
      <c r="W1660" s="17" t="s">
        <v>1798</v>
      </c>
      <c r="X1660" s="17" t="s">
        <v>1997</v>
      </c>
      <c r="Y1660" s="13">
        <f t="shared" ca="1" si="192"/>
        <v>46647</v>
      </c>
      <c r="Z1660" s="13">
        <f t="shared" ca="1" si="193"/>
        <v>3414</v>
      </c>
      <c r="AA1660" s="30" t="str">
        <f t="shared" si="184"/>
        <v>Retail</v>
      </c>
    </row>
    <row r="1661" spans="1:27" ht="14.4" x14ac:dyDescent="0.3">
      <c r="A1661" s="13">
        <v>6659</v>
      </c>
      <c r="B1661" s="13">
        <v>6659</v>
      </c>
      <c r="C1661" s="13" t="s">
        <v>420</v>
      </c>
      <c r="D1661" s="13" t="s">
        <v>2032</v>
      </c>
      <c r="E1661" s="13" t="str">
        <f t="shared" si="185"/>
        <v>François.s De Crée@bnna.com</v>
      </c>
      <c r="F1661" s="13" t="s">
        <v>1669</v>
      </c>
      <c r="G1661" s="13" t="s">
        <v>1837</v>
      </c>
      <c r="H1661" s="13" t="s">
        <v>1952</v>
      </c>
      <c r="I1661" s="13" t="s">
        <v>1947</v>
      </c>
      <c r="J1661" s="13" t="s">
        <v>1732</v>
      </c>
      <c r="K1661" s="3" t="s">
        <v>1773</v>
      </c>
      <c r="L1661" s="3" t="s">
        <v>1769</v>
      </c>
      <c r="M1661" s="3" t="s">
        <v>1769</v>
      </c>
      <c r="N1661" s="13" t="s">
        <v>1788</v>
      </c>
      <c r="O1661" s="15" t="s">
        <v>1798</v>
      </c>
      <c r="P1661" s="13" t="s">
        <v>1784</v>
      </c>
      <c r="Q1661" s="12">
        <f ca="1">RANDBETWEEN(4,7)</f>
        <v>6</v>
      </c>
      <c r="R1661" s="13" t="s">
        <v>1797</v>
      </c>
      <c r="S1661" s="13" t="s">
        <v>1796</v>
      </c>
      <c r="T1661" s="17">
        <v>28791</v>
      </c>
      <c r="U1661" s="17">
        <v>41575</v>
      </c>
      <c r="V1661" s="17">
        <v>41940</v>
      </c>
      <c r="W1661" s="17" t="s">
        <v>1798</v>
      </c>
      <c r="X1661" s="17" t="s">
        <v>1997</v>
      </c>
      <c r="Y1661" s="13">
        <f t="shared" ca="1" si="192"/>
        <v>36055</v>
      </c>
      <c r="Z1661" s="13">
        <f t="shared" ca="1" si="193"/>
        <v>8870</v>
      </c>
      <c r="AA1661" s="30" t="str">
        <f t="shared" si="184"/>
        <v>Retail</v>
      </c>
    </row>
    <row r="1662" spans="1:27" ht="57.6" x14ac:dyDescent="0.3">
      <c r="A1662" s="13">
        <v>6660</v>
      </c>
      <c r="B1662" s="13">
        <v>6660</v>
      </c>
      <c r="C1662" s="1" t="s">
        <v>1392</v>
      </c>
      <c r="D1662" s="13" t="s">
        <v>2032</v>
      </c>
      <c r="E1662" s="13" t="str">
        <f t="shared" si="185"/>
        <v>Kaden.arreal@bnna.com</v>
      </c>
      <c r="F1662" s="13" t="s">
        <v>1668</v>
      </c>
      <c r="G1662" s="13" t="s">
        <v>1837</v>
      </c>
      <c r="H1662" s="13" t="s">
        <v>1952</v>
      </c>
      <c r="I1662" s="13" t="s">
        <v>1948</v>
      </c>
      <c r="J1662" s="13" t="s">
        <v>1732</v>
      </c>
      <c r="K1662" s="3" t="s">
        <v>1773</v>
      </c>
      <c r="L1662" s="3" t="s">
        <v>1895</v>
      </c>
      <c r="M1662" s="3" t="s">
        <v>1896</v>
      </c>
      <c r="N1662" s="13" t="s">
        <v>1787</v>
      </c>
      <c r="O1662" s="15" t="s">
        <v>1989</v>
      </c>
      <c r="P1662" s="13" t="s">
        <v>1790</v>
      </c>
      <c r="Q1662" s="12">
        <f ca="1">RANDBETWEEN(1,3)</f>
        <v>2</v>
      </c>
      <c r="R1662" s="13" t="s">
        <v>1797</v>
      </c>
      <c r="S1662" s="13" t="s">
        <v>1795</v>
      </c>
      <c r="T1662" s="17">
        <v>24962</v>
      </c>
      <c r="U1662" s="17">
        <v>41763</v>
      </c>
      <c r="V1662" s="17">
        <v>41763</v>
      </c>
      <c r="W1662" s="17" t="s">
        <v>1798</v>
      </c>
      <c r="X1662" s="17" t="s">
        <v>1994</v>
      </c>
      <c r="Y1662" s="13">
        <f t="shared" ca="1" si="192"/>
        <v>51391</v>
      </c>
      <c r="Z1662" s="13">
        <f t="shared" ca="1" si="193"/>
        <v>8142</v>
      </c>
      <c r="AA1662" s="30" t="str">
        <f t="shared" si="184"/>
        <v>Retail</v>
      </c>
    </row>
    <row r="1663" spans="1:27" ht="14.4" x14ac:dyDescent="0.3">
      <c r="A1663" s="13">
        <v>6661</v>
      </c>
      <c r="B1663" s="13">
        <v>6661</v>
      </c>
      <c r="C1663" s="13" t="s">
        <v>254</v>
      </c>
      <c r="D1663" s="13" t="s">
        <v>2032</v>
      </c>
      <c r="E1663" s="13" t="str">
        <f t="shared" si="185"/>
        <v>Briand. Dupart@bnna.com</v>
      </c>
      <c r="F1663" s="13" t="s">
        <v>1669</v>
      </c>
      <c r="G1663" s="13" t="s">
        <v>1837</v>
      </c>
      <c r="H1663" s="13" t="s">
        <v>1952</v>
      </c>
      <c r="I1663" s="13" t="s">
        <v>1948</v>
      </c>
      <c r="J1663" s="13" t="s">
        <v>1732</v>
      </c>
      <c r="K1663" s="3" t="s">
        <v>1773</v>
      </c>
      <c r="L1663" s="3" t="s">
        <v>1897</v>
      </c>
      <c r="M1663" s="3" t="s">
        <v>1898</v>
      </c>
      <c r="N1663" s="13" t="s">
        <v>1787</v>
      </c>
      <c r="O1663" s="15" t="s">
        <v>1989</v>
      </c>
      <c r="P1663" s="15" t="s">
        <v>1790</v>
      </c>
      <c r="Q1663" s="12">
        <f ca="1">RANDBETWEEN(1,3)</f>
        <v>1</v>
      </c>
      <c r="R1663" s="13" t="s">
        <v>1797</v>
      </c>
      <c r="S1663" s="13" t="s">
        <v>1795</v>
      </c>
      <c r="T1663" s="17">
        <v>27939</v>
      </c>
      <c r="U1663" s="17">
        <v>38896</v>
      </c>
      <c r="V1663" s="17">
        <v>41818</v>
      </c>
      <c r="W1663" s="17" t="s">
        <v>1798</v>
      </c>
      <c r="X1663" s="17" t="s">
        <v>1994</v>
      </c>
      <c r="Y1663" s="13">
        <f t="shared" ca="1" si="192"/>
        <v>47368</v>
      </c>
      <c r="Z1663" s="13">
        <f t="shared" ca="1" si="193"/>
        <v>7895</v>
      </c>
      <c r="AA1663" s="30" t="str">
        <f t="shared" si="184"/>
        <v>Retail</v>
      </c>
    </row>
    <row r="1664" spans="1:27" ht="43.2" x14ac:dyDescent="0.3">
      <c r="A1664" s="13">
        <v>6662</v>
      </c>
      <c r="B1664" s="13">
        <v>6662</v>
      </c>
      <c r="C1664" s="13" t="s">
        <v>535</v>
      </c>
      <c r="D1664" s="13" t="s">
        <v>2032</v>
      </c>
      <c r="E1664" s="13" t="str">
        <f t="shared" si="185"/>
        <v>Karen.nnelly@bnna.com</v>
      </c>
      <c r="F1664" s="13" t="s">
        <v>1668</v>
      </c>
      <c r="G1664" s="13" t="s">
        <v>1837</v>
      </c>
      <c r="H1664" s="13" t="s">
        <v>1951</v>
      </c>
      <c r="I1664" s="13" t="s">
        <v>1948</v>
      </c>
      <c r="J1664" s="13" t="s">
        <v>1735</v>
      </c>
      <c r="K1664" s="3" t="s">
        <v>1736</v>
      </c>
      <c r="L1664" s="3" t="s">
        <v>1899</v>
      </c>
      <c r="M1664" s="3" t="s">
        <v>1727</v>
      </c>
      <c r="N1664" s="13" t="s">
        <v>1787</v>
      </c>
      <c r="O1664" s="15" t="s">
        <v>1989</v>
      </c>
      <c r="P1664" s="13" t="s">
        <v>1790</v>
      </c>
      <c r="Q1664" s="12">
        <f ca="1">RANDBETWEEN(1,3)</f>
        <v>1</v>
      </c>
      <c r="R1664" s="13" t="s">
        <v>1797</v>
      </c>
      <c r="S1664" s="13" t="s">
        <v>1794</v>
      </c>
      <c r="T1664" s="17">
        <v>19577</v>
      </c>
      <c r="U1664" s="17">
        <v>32361</v>
      </c>
      <c r="V1664" s="17">
        <v>41857</v>
      </c>
      <c r="W1664" s="17" t="s">
        <v>1798</v>
      </c>
      <c r="X1664" s="17" t="s">
        <v>1994</v>
      </c>
      <c r="Y1664" s="13">
        <f t="shared" ca="1" si="192"/>
        <v>38561</v>
      </c>
      <c r="Z1664" s="13">
        <f t="shared" ca="1" si="193"/>
        <v>9161</v>
      </c>
      <c r="AA1664" s="30" t="str">
        <f t="shared" si="184"/>
        <v>Retail</v>
      </c>
    </row>
    <row r="1665" spans="1:27" ht="43.2" x14ac:dyDescent="0.3">
      <c r="A1665" s="13">
        <v>6663</v>
      </c>
      <c r="B1665" s="13">
        <v>6663</v>
      </c>
      <c r="C1665" s="13" t="s">
        <v>454</v>
      </c>
      <c r="D1665" s="13" t="s">
        <v>2032</v>
      </c>
      <c r="E1665" s="13" t="str">
        <f t="shared" si="185"/>
        <v>Hamilton.ton Wyatt@bnna.com</v>
      </c>
      <c r="F1665" s="13" t="s">
        <v>1667</v>
      </c>
      <c r="G1665" s="13" t="s">
        <v>1837</v>
      </c>
      <c r="H1665" s="13" t="s">
        <v>1951</v>
      </c>
      <c r="I1665" s="13" t="s">
        <v>1948</v>
      </c>
      <c r="J1665" s="13" t="s">
        <v>1735</v>
      </c>
      <c r="K1665" s="3" t="s">
        <v>1900</v>
      </c>
      <c r="L1665" s="3" t="s">
        <v>1901</v>
      </c>
      <c r="M1665" s="3" t="s">
        <v>1902</v>
      </c>
      <c r="N1665" s="13" t="s">
        <v>1787</v>
      </c>
      <c r="O1665" s="15" t="s">
        <v>1989</v>
      </c>
      <c r="P1665" s="13" t="s">
        <v>1784</v>
      </c>
      <c r="Q1665" s="12">
        <f ca="1">RANDBETWEEN(1,3)</f>
        <v>3</v>
      </c>
      <c r="R1665" s="13" t="s">
        <v>1799</v>
      </c>
      <c r="S1665" s="13" t="s">
        <v>1791</v>
      </c>
      <c r="T1665" s="17">
        <v>31109</v>
      </c>
      <c r="U1665" s="17">
        <v>38779</v>
      </c>
      <c r="V1665" s="17">
        <v>41701</v>
      </c>
      <c r="W1665" s="17" t="s">
        <v>1798</v>
      </c>
      <c r="X1665" s="17" t="s">
        <v>1991</v>
      </c>
      <c r="Y1665" s="13">
        <f t="shared" ca="1" si="192"/>
        <v>32963</v>
      </c>
      <c r="Z1665" s="13">
        <f t="shared" ca="1" si="193"/>
        <v>4217</v>
      </c>
      <c r="AA1665" s="30" t="str">
        <f t="shared" si="184"/>
        <v>Retail</v>
      </c>
    </row>
    <row r="1666" spans="1:27" ht="43.2" x14ac:dyDescent="0.3">
      <c r="A1666" s="13">
        <v>6664</v>
      </c>
      <c r="B1666" s="13">
        <v>6664</v>
      </c>
      <c r="C1666" s="13" t="s">
        <v>206</v>
      </c>
      <c r="D1666" s="13" t="s">
        <v>2032</v>
      </c>
      <c r="E1666" s="13" t="str">
        <f t="shared" si="185"/>
        <v>Javier.artinez@bnna.com</v>
      </c>
      <c r="F1666" s="13" t="s">
        <v>1667</v>
      </c>
      <c r="G1666" s="13" t="s">
        <v>1837</v>
      </c>
      <c r="H1666" s="13" t="s">
        <v>1951</v>
      </c>
      <c r="I1666" s="13" t="s">
        <v>1948</v>
      </c>
      <c r="J1666" s="13" t="s">
        <v>1735</v>
      </c>
      <c r="K1666" s="3" t="s">
        <v>1903</v>
      </c>
      <c r="L1666" s="3" t="s">
        <v>1904</v>
      </c>
      <c r="M1666" s="3" t="s">
        <v>1905</v>
      </c>
      <c r="N1666" s="13" t="s">
        <v>1787</v>
      </c>
      <c r="O1666" s="15" t="s">
        <v>1989</v>
      </c>
      <c r="P1666" s="13" t="s">
        <v>1784</v>
      </c>
      <c r="Q1666" s="12">
        <f ca="1">RANDBETWEEN(1,3)</f>
        <v>2</v>
      </c>
      <c r="R1666" s="13" t="s">
        <v>1797</v>
      </c>
      <c r="S1666" s="13" t="s">
        <v>1795</v>
      </c>
      <c r="T1666" s="17">
        <v>23140</v>
      </c>
      <c r="U1666" s="17">
        <v>36655</v>
      </c>
      <c r="V1666" s="17">
        <v>41768</v>
      </c>
      <c r="W1666" s="17" t="s">
        <v>1798</v>
      </c>
      <c r="X1666" s="17" t="s">
        <v>1996</v>
      </c>
      <c r="Y1666" s="13">
        <f t="shared" ca="1" si="192"/>
        <v>35385</v>
      </c>
      <c r="Z1666" s="13">
        <f t="shared" ca="1" si="193"/>
        <v>9568</v>
      </c>
      <c r="AA1666" s="30" t="str">
        <f t="shared" si="184"/>
        <v>Retail</v>
      </c>
    </row>
    <row r="1667" spans="1:27" ht="14.4" x14ac:dyDescent="0.3">
      <c r="A1667" s="13">
        <v>6665</v>
      </c>
      <c r="B1667" s="13">
        <v>6665</v>
      </c>
      <c r="C1667" s="13" t="s">
        <v>139</v>
      </c>
      <c r="D1667" s="13" t="s">
        <v>2032</v>
      </c>
      <c r="E1667" s="13" t="str">
        <f t="shared" si="185"/>
        <v>Alexandra. Samuelsen@bnna.com</v>
      </c>
      <c r="F1667" s="13" t="s">
        <v>1668</v>
      </c>
      <c r="G1667" s="13" t="s">
        <v>1837</v>
      </c>
      <c r="H1667" s="13" t="s">
        <v>1951</v>
      </c>
      <c r="I1667" s="13" t="s">
        <v>1944</v>
      </c>
      <c r="J1667" s="13" t="s">
        <v>1735</v>
      </c>
      <c r="K1667" s="3" t="s">
        <v>1903</v>
      </c>
      <c r="L1667" s="3" t="s">
        <v>1906</v>
      </c>
      <c r="M1667" s="3" t="s">
        <v>1907</v>
      </c>
      <c r="N1667" s="13" t="s">
        <v>1786</v>
      </c>
      <c r="O1667" s="15" t="s">
        <v>1798</v>
      </c>
      <c r="P1667" s="13" t="s">
        <v>1790</v>
      </c>
      <c r="Q1667" s="12">
        <v>8</v>
      </c>
      <c r="R1667" s="13" t="s">
        <v>1785</v>
      </c>
      <c r="S1667" s="13" t="s">
        <v>1794</v>
      </c>
      <c r="T1667" s="17">
        <v>23532</v>
      </c>
      <c r="U1667" s="17">
        <v>36681</v>
      </c>
      <c r="V1667" s="17">
        <v>41794</v>
      </c>
      <c r="W1667" s="17" t="s">
        <v>1798</v>
      </c>
      <c r="X1667" s="17" t="s">
        <v>1997</v>
      </c>
      <c r="Y1667" s="13">
        <f ca="1">RANDBETWEEN(125000,250000)</f>
        <v>139327</v>
      </c>
      <c r="Z1667" s="13">
        <f ca="1">RANDBETWEEN(40000,100000)</f>
        <v>44499</v>
      </c>
      <c r="AA1667" s="30" t="str">
        <f t="shared" ref="AA1667:AA1730" si="197">G1667</f>
        <v>Retail</v>
      </c>
    </row>
    <row r="1668" spans="1:27" ht="28.8" x14ac:dyDescent="0.3">
      <c r="A1668" s="13">
        <v>6666</v>
      </c>
      <c r="B1668" s="13">
        <v>6666</v>
      </c>
      <c r="C1668" s="1" t="s">
        <v>1362</v>
      </c>
      <c r="D1668" s="13" t="s">
        <v>2032</v>
      </c>
      <c r="E1668" s="13" t="str">
        <f t="shared" ref="E1668:E1731" si="198">LEFT(C1668,FIND(" ",C1668)-1)&amp;"."&amp;RIGHT(C1668,FIND(" ",C1668))&amp;"@bnna.com"</f>
        <v>Blaze.donado@bnna.com</v>
      </c>
      <c r="F1668" s="13" t="s">
        <v>1667</v>
      </c>
      <c r="G1668" s="13" t="s">
        <v>1837</v>
      </c>
      <c r="H1668" s="13" t="s">
        <v>1951</v>
      </c>
      <c r="I1668" s="13" t="s">
        <v>1948</v>
      </c>
      <c r="J1668" s="13" t="s">
        <v>1735</v>
      </c>
      <c r="K1668" s="3" t="s">
        <v>1903</v>
      </c>
      <c r="L1668" s="3" t="s">
        <v>1908</v>
      </c>
      <c r="M1668" s="3" t="s">
        <v>1909</v>
      </c>
      <c r="N1668" s="13" t="s">
        <v>1787</v>
      </c>
      <c r="O1668" s="15" t="s">
        <v>1989</v>
      </c>
      <c r="P1668" s="15" t="s">
        <v>1790</v>
      </c>
      <c r="Q1668" s="12">
        <f ca="1">RANDBETWEEN(1,3)</f>
        <v>1</v>
      </c>
      <c r="R1668" s="13" t="s">
        <v>1800</v>
      </c>
      <c r="S1668" s="13" t="s">
        <v>1793</v>
      </c>
      <c r="T1668" s="17">
        <v>24949</v>
      </c>
      <c r="U1668" s="17">
        <v>40289</v>
      </c>
      <c r="V1668" s="17">
        <v>41750</v>
      </c>
      <c r="W1668" s="17" t="s">
        <v>1798</v>
      </c>
      <c r="X1668" s="17" t="s">
        <v>1997</v>
      </c>
      <c r="Y1668" s="13">
        <f t="shared" ref="Y1668:Y1679" ca="1" si="199">RANDBETWEEN(30000,60000)</f>
        <v>31613</v>
      </c>
      <c r="Z1668" s="13">
        <f t="shared" ref="Z1668:Z1679" ca="1" si="200">RANDBETWEEN(0,10000)</f>
        <v>6188</v>
      </c>
      <c r="AA1668" s="30" t="str">
        <f t="shared" si="197"/>
        <v>Retail</v>
      </c>
    </row>
    <row r="1669" spans="1:27" ht="14.4" x14ac:dyDescent="0.3">
      <c r="A1669" s="13">
        <v>6667</v>
      </c>
      <c r="B1669" s="13">
        <v>6667</v>
      </c>
      <c r="C1669" s="1" t="s">
        <v>893</v>
      </c>
      <c r="D1669" s="13" t="s">
        <v>2032</v>
      </c>
      <c r="E1669" s="13" t="str">
        <f t="shared" si="198"/>
        <v>Daquan.n Salas@bnna.com</v>
      </c>
      <c r="F1669" s="13" t="s">
        <v>1667</v>
      </c>
      <c r="G1669" s="13" t="s">
        <v>1837</v>
      </c>
      <c r="H1669" s="13" t="s">
        <v>1951</v>
      </c>
      <c r="I1669" s="13" t="s">
        <v>1947</v>
      </c>
      <c r="J1669" s="13" t="s">
        <v>1735</v>
      </c>
      <c r="K1669" s="3" t="s">
        <v>1903</v>
      </c>
      <c r="L1669" s="3" t="s">
        <v>1910</v>
      </c>
      <c r="M1669" s="3" t="s">
        <v>1911</v>
      </c>
      <c r="N1669" s="13" t="s">
        <v>1788</v>
      </c>
      <c r="O1669" s="15" t="s">
        <v>1798</v>
      </c>
      <c r="P1669" s="13" t="s">
        <v>1784</v>
      </c>
      <c r="Q1669" s="12">
        <v>6</v>
      </c>
      <c r="R1669" s="13" t="s">
        <v>1785</v>
      </c>
      <c r="S1669" s="13" t="s">
        <v>1793</v>
      </c>
      <c r="T1669" s="17">
        <v>19644</v>
      </c>
      <c r="U1669" s="17">
        <v>33158</v>
      </c>
      <c r="V1669" s="17">
        <v>41924</v>
      </c>
      <c r="W1669" s="17" t="s">
        <v>1798</v>
      </c>
      <c r="X1669" s="17" t="s">
        <v>1997</v>
      </c>
      <c r="Y1669" s="13">
        <f t="shared" ca="1" si="199"/>
        <v>50493</v>
      </c>
      <c r="Z1669" s="13">
        <f t="shared" ca="1" si="200"/>
        <v>8795</v>
      </c>
      <c r="AA1669" s="30" t="str">
        <f t="shared" si="197"/>
        <v>Retail</v>
      </c>
    </row>
    <row r="1670" spans="1:27" ht="43.2" x14ac:dyDescent="0.3">
      <c r="A1670" s="13">
        <v>6668</v>
      </c>
      <c r="B1670" s="13">
        <v>6668</v>
      </c>
      <c r="C1670" s="1" t="s">
        <v>1098</v>
      </c>
      <c r="D1670" s="13" t="s">
        <v>2032</v>
      </c>
      <c r="E1670" s="13" t="str">
        <f t="shared" si="198"/>
        <v>Gary. Pena@bnna.com</v>
      </c>
      <c r="F1670" s="13" t="s">
        <v>1667</v>
      </c>
      <c r="G1670" s="13" t="s">
        <v>1837</v>
      </c>
      <c r="H1670" s="13" t="s">
        <v>1951</v>
      </c>
      <c r="I1670" s="13" t="s">
        <v>1948</v>
      </c>
      <c r="J1670" s="13" t="s">
        <v>1735</v>
      </c>
      <c r="K1670" s="3" t="s">
        <v>1737</v>
      </c>
      <c r="L1670" s="3" t="s">
        <v>1912</v>
      </c>
      <c r="M1670" s="3" t="s">
        <v>1728</v>
      </c>
      <c r="N1670" s="13" t="s">
        <v>1787</v>
      </c>
      <c r="O1670" s="15" t="s">
        <v>1989</v>
      </c>
      <c r="P1670" s="13" t="s">
        <v>1784</v>
      </c>
      <c r="Q1670" s="12">
        <f t="shared" ref="Q1670:Q1676" ca="1" si="201">RANDBETWEEN(1,3)</f>
        <v>2</v>
      </c>
      <c r="R1670" s="13" t="s">
        <v>1797</v>
      </c>
      <c r="S1670" s="13" t="s">
        <v>1795</v>
      </c>
      <c r="T1670" s="17">
        <v>23484</v>
      </c>
      <c r="U1670" s="17">
        <v>31154</v>
      </c>
      <c r="V1670" s="17">
        <v>41746</v>
      </c>
      <c r="W1670" s="17" t="s">
        <v>1798</v>
      </c>
      <c r="X1670" s="17" t="s">
        <v>1994</v>
      </c>
      <c r="Y1670" s="13">
        <f t="shared" ca="1" si="199"/>
        <v>42168</v>
      </c>
      <c r="Z1670" s="13">
        <f t="shared" ca="1" si="200"/>
        <v>9044</v>
      </c>
      <c r="AA1670" s="30" t="str">
        <f t="shared" si="197"/>
        <v>Retail</v>
      </c>
    </row>
    <row r="1671" spans="1:27" ht="43.2" x14ac:dyDescent="0.3">
      <c r="A1671" s="13">
        <v>6669</v>
      </c>
      <c r="B1671" s="13">
        <v>6669</v>
      </c>
      <c r="C1671" s="13" t="s">
        <v>1255</v>
      </c>
      <c r="D1671" s="13" t="s">
        <v>2032</v>
      </c>
      <c r="E1671" s="13" t="str">
        <f t="shared" si="198"/>
        <v>Sybill.ill Gay@bnna.com</v>
      </c>
      <c r="F1671" s="13" t="s">
        <v>1668</v>
      </c>
      <c r="G1671" s="13" t="s">
        <v>1837</v>
      </c>
      <c r="H1671" s="13" t="s">
        <v>1951</v>
      </c>
      <c r="I1671" s="13" t="s">
        <v>1948</v>
      </c>
      <c r="J1671" s="13" t="s">
        <v>1735</v>
      </c>
      <c r="K1671" s="3" t="s">
        <v>1737</v>
      </c>
      <c r="L1671" s="3" t="s">
        <v>1913</v>
      </c>
      <c r="M1671" s="3" t="s">
        <v>1914</v>
      </c>
      <c r="N1671" s="13" t="s">
        <v>1787</v>
      </c>
      <c r="O1671" s="15" t="s">
        <v>1989</v>
      </c>
      <c r="P1671" s="15" t="s">
        <v>1790</v>
      </c>
      <c r="Q1671" s="12">
        <f t="shared" ca="1" si="201"/>
        <v>2</v>
      </c>
      <c r="R1671" s="13" t="s">
        <v>1797</v>
      </c>
      <c r="S1671" s="13" t="s">
        <v>1793</v>
      </c>
      <c r="T1671" s="17">
        <v>30617</v>
      </c>
      <c r="U1671" s="17">
        <v>40114</v>
      </c>
      <c r="V1671" s="17">
        <v>41940</v>
      </c>
      <c r="W1671" s="17" t="s">
        <v>1798</v>
      </c>
      <c r="X1671" s="17" t="s">
        <v>1994</v>
      </c>
      <c r="Y1671" s="13">
        <f t="shared" ca="1" si="199"/>
        <v>44575</v>
      </c>
      <c r="Z1671" s="13">
        <f t="shared" ca="1" si="200"/>
        <v>4708</v>
      </c>
      <c r="AA1671" s="30" t="str">
        <f t="shared" si="197"/>
        <v>Retail</v>
      </c>
    </row>
    <row r="1672" spans="1:27" ht="28.8" x14ac:dyDescent="0.3">
      <c r="A1672" s="13">
        <v>6670</v>
      </c>
      <c r="B1672" s="13">
        <v>6670</v>
      </c>
      <c r="C1672" s="13" t="s">
        <v>1031</v>
      </c>
      <c r="D1672" s="13" t="s">
        <v>2032</v>
      </c>
      <c r="E1672" s="13" t="str">
        <f t="shared" si="198"/>
        <v>Damian.ckerson@bnna.com</v>
      </c>
      <c r="F1672" s="13" t="s">
        <v>1667</v>
      </c>
      <c r="G1672" s="13" t="s">
        <v>1837</v>
      </c>
      <c r="H1672" s="13" t="s">
        <v>1951</v>
      </c>
      <c r="I1672" s="13" t="s">
        <v>1948</v>
      </c>
      <c r="J1672" s="13" t="s">
        <v>1735</v>
      </c>
      <c r="K1672" s="3" t="s">
        <v>1737</v>
      </c>
      <c r="L1672" s="3" t="s">
        <v>1915</v>
      </c>
      <c r="M1672" s="3" t="s">
        <v>1916</v>
      </c>
      <c r="N1672" s="13" t="s">
        <v>1787</v>
      </c>
      <c r="O1672" s="15" t="s">
        <v>1989</v>
      </c>
      <c r="P1672" s="15" t="s">
        <v>1790</v>
      </c>
      <c r="Q1672" s="12">
        <f t="shared" ca="1" si="201"/>
        <v>2</v>
      </c>
      <c r="R1672" s="13" t="s">
        <v>1785</v>
      </c>
      <c r="S1672" s="13" t="s">
        <v>1795</v>
      </c>
      <c r="T1672" s="17">
        <v>21329</v>
      </c>
      <c r="U1672" s="17">
        <v>34478</v>
      </c>
      <c r="V1672" s="17">
        <v>41783</v>
      </c>
      <c r="W1672" s="17" t="s">
        <v>1798</v>
      </c>
      <c r="X1672" s="17" t="s">
        <v>1994</v>
      </c>
      <c r="Y1672" s="13">
        <f t="shared" ca="1" si="199"/>
        <v>49335</v>
      </c>
      <c r="Z1672" s="13">
        <f t="shared" ca="1" si="200"/>
        <v>3139</v>
      </c>
      <c r="AA1672" s="30" t="str">
        <f t="shared" si="197"/>
        <v>Retail</v>
      </c>
    </row>
    <row r="1673" spans="1:27" ht="14.4" x14ac:dyDescent="0.3">
      <c r="A1673" s="13">
        <v>6671</v>
      </c>
      <c r="B1673" s="13">
        <v>6671</v>
      </c>
      <c r="C1673" s="1" t="s">
        <v>1602</v>
      </c>
      <c r="D1673" s="13" t="s">
        <v>2032</v>
      </c>
      <c r="E1673" s="13" t="str">
        <f t="shared" si="198"/>
        <v>Yoko.enton@bnna.com</v>
      </c>
      <c r="F1673" s="13" t="s">
        <v>1668</v>
      </c>
      <c r="G1673" s="13" t="s">
        <v>1837</v>
      </c>
      <c r="H1673" s="13" t="s">
        <v>1951</v>
      </c>
      <c r="I1673" s="13" t="s">
        <v>1948</v>
      </c>
      <c r="J1673" s="13" t="s">
        <v>1735</v>
      </c>
      <c r="K1673" s="3" t="s">
        <v>1737</v>
      </c>
      <c r="L1673" s="3" t="s">
        <v>1917</v>
      </c>
      <c r="M1673" s="3" t="s">
        <v>1918</v>
      </c>
      <c r="N1673" s="13" t="s">
        <v>1787</v>
      </c>
      <c r="O1673" s="15" t="s">
        <v>1989</v>
      </c>
      <c r="P1673" s="13" t="s">
        <v>1790</v>
      </c>
      <c r="Q1673" s="12">
        <f t="shared" ca="1" si="201"/>
        <v>3</v>
      </c>
      <c r="R1673" s="13" t="s">
        <v>1797</v>
      </c>
      <c r="S1673" s="13" t="s">
        <v>1795</v>
      </c>
      <c r="T1673" s="17">
        <v>22992</v>
      </c>
      <c r="U1673" s="17">
        <v>33219</v>
      </c>
      <c r="V1673" s="17">
        <v>41985</v>
      </c>
      <c r="W1673" s="17" t="s">
        <v>1798</v>
      </c>
      <c r="X1673" s="17" t="s">
        <v>1991</v>
      </c>
      <c r="Y1673" s="13">
        <f t="shared" ca="1" si="199"/>
        <v>56897</v>
      </c>
      <c r="Z1673" s="13">
        <f t="shared" ca="1" si="200"/>
        <v>7314</v>
      </c>
      <c r="AA1673" s="30" t="str">
        <f t="shared" si="197"/>
        <v>Retail</v>
      </c>
    </row>
    <row r="1674" spans="1:27" ht="14.4" x14ac:dyDescent="0.3">
      <c r="A1674" s="13">
        <v>6672</v>
      </c>
      <c r="B1674" s="13">
        <v>6672</v>
      </c>
      <c r="C1674" s="13" t="s">
        <v>600</v>
      </c>
      <c r="D1674" s="13" t="s">
        <v>2032</v>
      </c>
      <c r="E1674" s="13" t="str">
        <f t="shared" si="198"/>
        <v>Malena. Guzman@bnna.com</v>
      </c>
      <c r="F1674" s="13" t="s">
        <v>1667</v>
      </c>
      <c r="G1674" s="13" t="s">
        <v>1837</v>
      </c>
      <c r="H1674" s="13" t="s">
        <v>1952</v>
      </c>
      <c r="I1674" s="13" t="s">
        <v>1948</v>
      </c>
      <c r="J1674" s="13" t="s">
        <v>1732</v>
      </c>
      <c r="K1674" s="3" t="s">
        <v>1733</v>
      </c>
      <c r="L1674" s="21" t="s">
        <v>1734</v>
      </c>
      <c r="M1674" s="3" t="s">
        <v>1726</v>
      </c>
      <c r="N1674" s="13" t="s">
        <v>1787</v>
      </c>
      <c r="O1674" s="15" t="s">
        <v>1989</v>
      </c>
      <c r="P1674" s="13" t="s">
        <v>1784</v>
      </c>
      <c r="Q1674" s="12">
        <f t="shared" ca="1" si="201"/>
        <v>3</v>
      </c>
      <c r="R1674" s="13" t="s">
        <v>1797</v>
      </c>
      <c r="S1674" s="13" t="s">
        <v>1795</v>
      </c>
      <c r="T1674" s="17">
        <v>29863</v>
      </c>
      <c r="U1674" s="17">
        <v>41916</v>
      </c>
      <c r="V1674" s="17">
        <v>41916</v>
      </c>
      <c r="W1674" s="17" t="s">
        <v>1798</v>
      </c>
      <c r="X1674" s="17" t="s">
        <v>1996</v>
      </c>
      <c r="Y1674" s="13">
        <f t="shared" ca="1" si="199"/>
        <v>37901</v>
      </c>
      <c r="Z1674" s="13">
        <f t="shared" ca="1" si="200"/>
        <v>4597</v>
      </c>
      <c r="AA1674" s="30" t="str">
        <f t="shared" si="197"/>
        <v>Retail</v>
      </c>
    </row>
    <row r="1675" spans="1:27" ht="28.8" x14ac:dyDescent="0.3">
      <c r="A1675" s="13">
        <v>6673</v>
      </c>
      <c r="B1675" s="13">
        <v>6673</v>
      </c>
      <c r="C1675" s="13" t="s">
        <v>124</v>
      </c>
      <c r="D1675" s="13" t="s">
        <v>2032</v>
      </c>
      <c r="E1675" s="13" t="str">
        <f t="shared" si="198"/>
        <v>Akemi.Yamada@bnna.com</v>
      </c>
      <c r="F1675" s="13" t="s">
        <v>1669</v>
      </c>
      <c r="G1675" s="13" t="s">
        <v>1837</v>
      </c>
      <c r="H1675" s="13" t="s">
        <v>1952</v>
      </c>
      <c r="I1675" s="13" t="s">
        <v>1948</v>
      </c>
      <c r="J1675" s="13" t="s">
        <v>1732</v>
      </c>
      <c r="K1675" s="3" t="s">
        <v>1733</v>
      </c>
      <c r="L1675" s="3" t="s">
        <v>1870</v>
      </c>
      <c r="M1675" s="3" t="s">
        <v>1871</v>
      </c>
      <c r="N1675" s="13" t="s">
        <v>1787</v>
      </c>
      <c r="O1675" s="15" t="s">
        <v>1989</v>
      </c>
      <c r="P1675" s="13" t="s">
        <v>1790</v>
      </c>
      <c r="Q1675" s="12">
        <f t="shared" ca="1" si="201"/>
        <v>3</v>
      </c>
      <c r="R1675" s="13" t="s">
        <v>1797</v>
      </c>
      <c r="S1675" s="13" t="s">
        <v>1795</v>
      </c>
      <c r="T1675" s="17">
        <v>20922</v>
      </c>
      <c r="U1675" s="17">
        <v>29688</v>
      </c>
      <c r="V1675" s="17">
        <v>41741</v>
      </c>
      <c r="W1675" s="17" t="s">
        <v>1798</v>
      </c>
      <c r="X1675" s="17" t="s">
        <v>1997</v>
      </c>
      <c r="Y1675" s="13">
        <f t="shared" ca="1" si="199"/>
        <v>48038</v>
      </c>
      <c r="Z1675" s="13">
        <f t="shared" ca="1" si="200"/>
        <v>7599</v>
      </c>
      <c r="AA1675" s="30" t="str">
        <f t="shared" si="197"/>
        <v>Retail</v>
      </c>
    </row>
    <row r="1676" spans="1:27" ht="43.2" x14ac:dyDescent="0.3">
      <c r="A1676" s="13">
        <v>6674</v>
      </c>
      <c r="B1676" s="13">
        <v>6674</v>
      </c>
      <c r="C1676" s="13" t="s">
        <v>241</v>
      </c>
      <c r="D1676" s="13" t="s">
        <v>2032</v>
      </c>
      <c r="E1676" s="13" t="str">
        <f t="shared" si="198"/>
        <v>Bianca.gostini@bnna.com</v>
      </c>
      <c r="F1676" s="13" t="s">
        <v>1667</v>
      </c>
      <c r="G1676" s="13" t="s">
        <v>1837</v>
      </c>
      <c r="H1676" s="13" t="s">
        <v>1952</v>
      </c>
      <c r="I1676" s="13" t="s">
        <v>1948</v>
      </c>
      <c r="J1676" s="13" t="s">
        <v>1732</v>
      </c>
      <c r="K1676" s="3" t="s">
        <v>1733</v>
      </c>
      <c r="L1676" s="3" t="s">
        <v>1872</v>
      </c>
      <c r="M1676" s="3" t="s">
        <v>1873</v>
      </c>
      <c r="N1676" s="13" t="s">
        <v>1787</v>
      </c>
      <c r="O1676" s="15" t="s">
        <v>1989</v>
      </c>
      <c r="P1676" s="15" t="s">
        <v>1790</v>
      </c>
      <c r="Q1676" s="12">
        <f t="shared" ca="1" si="201"/>
        <v>2</v>
      </c>
      <c r="R1676" s="13" t="s">
        <v>1797</v>
      </c>
      <c r="S1676" s="13" t="s">
        <v>1791</v>
      </c>
      <c r="T1676" s="17">
        <v>19808</v>
      </c>
      <c r="U1676" s="17">
        <v>29670</v>
      </c>
      <c r="V1676" s="17">
        <v>41723</v>
      </c>
      <c r="W1676" s="17" t="s">
        <v>1798</v>
      </c>
      <c r="X1676" s="17" t="s">
        <v>1997</v>
      </c>
      <c r="Y1676" s="13">
        <f t="shared" ca="1" si="199"/>
        <v>35719</v>
      </c>
      <c r="Z1676" s="13">
        <f t="shared" ca="1" si="200"/>
        <v>7066</v>
      </c>
      <c r="AA1676" s="30" t="str">
        <f t="shared" si="197"/>
        <v>Retail</v>
      </c>
    </row>
    <row r="1677" spans="1:27" ht="28.8" x14ac:dyDescent="0.3">
      <c r="A1677" s="13">
        <v>6675</v>
      </c>
      <c r="B1677" s="13">
        <v>6675</v>
      </c>
      <c r="C1677" s="13" t="s">
        <v>324</v>
      </c>
      <c r="D1677" s="13" t="s">
        <v>2032</v>
      </c>
      <c r="E1677" s="13" t="str">
        <f t="shared" si="198"/>
        <v>Yasir.aldson@bnna.com</v>
      </c>
      <c r="F1677" s="13" t="s">
        <v>1667</v>
      </c>
      <c r="G1677" s="13" t="s">
        <v>1837</v>
      </c>
      <c r="H1677" s="13" t="s">
        <v>1952</v>
      </c>
      <c r="I1677" s="13" t="s">
        <v>1947</v>
      </c>
      <c r="J1677" s="13" t="s">
        <v>1732</v>
      </c>
      <c r="K1677" s="3" t="s">
        <v>1733</v>
      </c>
      <c r="L1677" s="3" t="s">
        <v>1874</v>
      </c>
      <c r="M1677" s="3" t="s">
        <v>1875</v>
      </c>
      <c r="N1677" s="13" t="s">
        <v>1788</v>
      </c>
      <c r="O1677" s="15" t="s">
        <v>1798</v>
      </c>
      <c r="P1677" s="15" t="s">
        <v>1784</v>
      </c>
      <c r="Q1677" s="12">
        <f ca="1">RANDBETWEEN(4,7)</f>
        <v>4</v>
      </c>
      <c r="R1677" s="13" t="s">
        <v>1799</v>
      </c>
      <c r="S1677" s="13" t="s">
        <v>1795</v>
      </c>
      <c r="T1677" s="17">
        <v>27865</v>
      </c>
      <c r="U1677" s="17">
        <v>38457</v>
      </c>
      <c r="V1677" s="17">
        <v>41744</v>
      </c>
      <c r="W1677" s="17" t="s">
        <v>1798</v>
      </c>
      <c r="X1677" s="17" t="s">
        <v>1997</v>
      </c>
      <c r="Y1677" s="13">
        <f t="shared" ca="1" si="199"/>
        <v>42741</v>
      </c>
      <c r="Z1677" s="13">
        <f t="shared" ca="1" si="200"/>
        <v>260</v>
      </c>
      <c r="AA1677" s="30" t="str">
        <f t="shared" si="197"/>
        <v>Retail</v>
      </c>
    </row>
    <row r="1678" spans="1:27" ht="14.4" x14ac:dyDescent="0.3">
      <c r="A1678" s="13">
        <v>6676</v>
      </c>
      <c r="B1678" s="13">
        <v>6676</v>
      </c>
      <c r="C1678" s="13" t="s">
        <v>211</v>
      </c>
      <c r="D1678" s="13" t="s">
        <v>2032</v>
      </c>
      <c r="E1678" s="13" t="str">
        <f t="shared" si="198"/>
        <v>Brandan.dan Wong@bnna.com</v>
      </c>
      <c r="F1678" s="13" t="s">
        <v>1667</v>
      </c>
      <c r="G1678" s="13" t="s">
        <v>1837</v>
      </c>
      <c r="H1678" s="13" t="s">
        <v>1952</v>
      </c>
      <c r="I1678" s="13" t="s">
        <v>1948</v>
      </c>
      <c r="J1678" s="13" t="s">
        <v>1732</v>
      </c>
      <c r="K1678" s="3" t="s">
        <v>1733</v>
      </c>
      <c r="L1678" s="3" t="s">
        <v>1876</v>
      </c>
      <c r="M1678" s="3" t="s">
        <v>1877</v>
      </c>
      <c r="N1678" s="13" t="s">
        <v>1787</v>
      </c>
      <c r="O1678" s="15" t="s">
        <v>1989</v>
      </c>
      <c r="P1678" s="13" t="s">
        <v>1790</v>
      </c>
      <c r="Q1678" s="12">
        <f ca="1">RANDBETWEEN(1,3)</f>
        <v>1</v>
      </c>
      <c r="R1678" s="13" t="s">
        <v>1797</v>
      </c>
      <c r="S1678" s="13" t="s">
        <v>1791</v>
      </c>
      <c r="T1678" s="17">
        <v>24520</v>
      </c>
      <c r="U1678" s="17">
        <v>41687</v>
      </c>
      <c r="V1678" s="17">
        <v>41687</v>
      </c>
      <c r="W1678" s="17" t="s">
        <v>1798</v>
      </c>
      <c r="X1678" s="17" t="s">
        <v>1994</v>
      </c>
      <c r="Y1678" s="13">
        <f t="shared" ca="1" si="199"/>
        <v>59086</v>
      </c>
      <c r="Z1678" s="13">
        <f t="shared" ca="1" si="200"/>
        <v>2201</v>
      </c>
      <c r="AA1678" s="30" t="str">
        <f t="shared" si="197"/>
        <v>Retail</v>
      </c>
    </row>
    <row r="1679" spans="1:27" ht="14.4" x14ac:dyDescent="0.3">
      <c r="A1679" s="13">
        <v>6677</v>
      </c>
      <c r="B1679" s="13">
        <v>6677</v>
      </c>
      <c r="C1679" s="13" t="s">
        <v>352</v>
      </c>
      <c r="D1679" s="13" t="s">
        <v>2032</v>
      </c>
      <c r="E1679" s="13" t="str">
        <f t="shared" si="198"/>
        <v>Dale.nning@bnna.com</v>
      </c>
      <c r="F1679" s="13" t="s">
        <v>1667</v>
      </c>
      <c r="G1679" s="20" t="s">
        <v>1837</v>
      </c>
      <c r="H1679" s="13" t="s">
        <v>1952</v>
      </c>
      <c r="I1679" s="20" t="s">
        <v>1948</v>
      </c>
      <c r="J1679" s="13" t="s">
        <v>1732</v>
      </c>
      <c r="K1679" s="3" t="s">
        <v>1878</v>
      </c>
      <c r="L1679" s="3" t="s">
        <v>1879</v>
      </c>
      <c r="M1679" s="3" t="s">
        <v>1879</v>
      </c>
      <c r="N1679" s="13" t="s">
        <v>1787</v>
      </c>
      <c r="O1679" s="15" t="s">
        <v>1989</v>
      </c>
      <c r="P1679" s="15" t="s">
        <v>1790</v>
      </c>
      <c r="Q1679" s="12">
        <f ca="1">RANDBETWEEN(1,3)</f>
        <v>3</v>
      </c>
      <c r="R1679" s="13" t="s">
        <v>1785</v>
      </c>
      <c r="S1679" s="13" t="s">
        <v>1796</v>
      </c>
      <c r="T1679" s="17">
        <v>25925</v>
      </c>
      <c r="U1679" s="17">
        <v>41266</v>
      </c>
      <c r="V1679" s="17">
        <v>41996</v>
      </c>
      <c r="W1679" s="17" t="s">
        <v>1989</v>
      </c>
      <c r="X1679" s="17" t="s">
        <v>1994</v>
      </c>
      <c r="Y1679" s="13">
        <f t="shared" ca="1" si="199"/>
        <v>55858</v>
      </c>
      <c r="Z1679" s="13">
        <f t="shared" ca="1" si="200"/>
        <v>3906</v>
      </c>
      <c r="AA1679" s="30" t="str">
        <f t="shared" si="197"/>
        <v>Retail</v>
      </c>
    </row>
    <row r="1680" spans="1:27" ht="14.4" x14ac:dyDescent="0.3">
      <c r="A1680" s="13">
        <v>6678</v>
      </c>
      <c r="B1680" s="13">
        <v>6678</v>
      </c>
      <c r="C1680" s="13" t="s">
        <v>713</v>
      </c>
      <c r="D1680" s="13" t="s">
        <v>2032</v>
      </c>
      <c r="E1680" s="13" t="str">
        <f t="shared" si="198"/>
        <v>Tammy.erwood@bnna.com</v>
      </c>
      <c r="F1680" s="13" t="s">
        <v>1668</v>
      </c>
      <c r="G1680" s="20" t="s">
        <v>1837</v>
      </c>
      <c r="H1680" s="20" t="s">
        <v>1952</v>
      </c>
      <c r="I1680" s="13" t="s">
        <v>1944</v>
      </c>
      <c r="J1680" s="13" t="s">
        <v>1732</v>
      </c>
      <c r="K1680" s="3" t="s">
        <v>1878</v>
      </c>
      <c r="L1680" s="3" t="s">
        <v>1880</v>
      </c>
      <c r="M1680" s="3" t="s">
        <v>1880</v>
      </c>
      <c r="N1680" s="13" t="s">
        <v>1786</v>
      </c>
      <c r="O1680" s="15" t="s">
        <v>1798</v>
      </c>
      <c r="P1680" s="13" t="s">
        <v>1784</v>
      </c>
      <c r="Q1680" s="12">
        <v>9</v>
      </c>
      <c r="R1680" s="13" t="s">
        <v>1800</v>
      </c>
      <c r="S1680" s="13" t="s">
        <v>1795</v>
      </c>
      <c r="T1680" s="17">
        <v>29875</v>
      </c>
      <c r="U1680" s="17">
        <v>38276</v>
      </c>
      <c r="V1680" s="17">
        <v>41928</v>
      </c>
      <c r="W1680" s="17" t="s">
        <v>1798</v>
      </c>
      <c r="X1680" s="17" t="s">
        <v>1994</v>
      </c>
      <c r="Y1680" s="13">
        <f ca="1">RANDBETWEEN(200000,350000)</f>
        <v>261833</v>
      </c>
      <c r="Z1680" s="13">
        <f ca="1">RANDBETWEEN(50000,200000)</f>
        <v>158317</v>
      </c>
      <c r="AA1680" s="30" t="str">
        <f t="shared" si="197"/>
        <v>Retail</v>
      </c>
    </row>
    <row r="1681" spans="1:27" ht="28.8" x14ac:dyDescent="0.3">
      <c r="A1681" s="13">
        <v>6679</v>
      </c>
      <c r="B1681" s="13">
        <v>6679</v>
      </c>
      <c r="C1681" s="1" t="s">
        <v>818</v>
      </c>
      <c r="D1681" s="13" t="s">
        <v>2032</v>
      </c>
      <c r="E1681" s="13" t="str">
        <f t="shared" si="198"/>
        <v>Kadeem.Mcclain@bnna.com</v>
      </c>
      <c r="F1681" s="13" t="s">
        <v>1667</v>
      </c>
      <c r="G1681" s="13" t="s">
        <v>1837</v>
      </c>
      <c r="H1681" s="13" t="s">
        <v>1952</v>
      </c>
      <c r="I1681" s="13" t="s">
        <v>1948</v>
      </c>
      <c r="J1681" s="13" t="s">
        <v>1732</v>
      </c>
      <c r="K1681" s="3" t="s">
        <v>1738</v>
      </c>
      <c r="L1681" s="3" t="s">
        <v>1881</v>
      </c>
      <c r="M1681" s="3" t="s">
        <v>1882</v>
      </c>
      <c r="N1681" s="13" t="s">
        <v>1787</v>
      </c>
      <c r="O1681" s="15" t="s">
        <v>1989</v>
      </c>
      <c r="P1681" s="15" t="s">
        <v>1790</v>
      </c>
      <c r="Q1681" s="12">
        <f ca="1">RANDBETWEEN(1,3)</f>
        <v>2</v>
      </c>
      <c r="R1681" s="13" t="s">
        <v>1797</v>
      </c>
      <c r="S1681" s="13" t="s">
        <v>1794</v>
      </c>
      <c r="T1681" s="17">
        <v>26064</v>
      </c>
      <c r="U1681" s="17">
        <v>41040</v>
      </c>
      <c r="V1681" s="17">
        <v>41770</v>
      </c>
      <c r="W1681" s="17" t="s">
        <v>1798</v>
      </c>
      <c r="X1681" s="17" t="s">
        <v>1991</v>
      </c>
      <c r="Y1681" s="13">
        <f t="shared" ref="Y1681:Y1712" ca="1" si="202">RANDBETWEEN(30000,60000)</f>
        <v>39248</v>
      </c>
      <c r="Z1681" s="13">
        <f t="shared" ref="Z1681:Z1712" ca="1" si="203">RANDBETWEEN(0,10000)</f>
        <v>3120</v>
      </c>
      <c r="AA1681" s="30" t="str">
        <f t="shared" si="197"/>
        <v>Retail</v>
      </c>
    </row>
    <row r="1682" spans="1:27" ht="28.8" x14ac:dyDescent="0.3">
      <c r="A1682" s="13">
        <v>6680</v>
      </c>
      <c r="B1682" s="13">
        <v>6680</v>
      </c>
      <c r="C1682" s="13" t="s">
        <v>1263</v>
      </c>
      <c r="D1682" s="13" t="s">
        <v>2032</v>
      </c>
      <c r="E1682" s="13" t="str">
        <f t="shared" si="198"/>
        <v>Jolie.Strong@bnna.com</v>
      </c>
      <c r="F1682" s="13" t="s">
        <v>1668</v>
      </c>
      <c r="G1682" s="13" t="s">
        <v>1837</v>
      </c>
      <c r="H1682" s="13" t="s">
        <v>1952</v>
      </c>
      <c r="I1682" s="13" t="s">
        <v>1948</v>
      </c>
      <c r="J1682" s="13" t="s">
        <v>1732</v>
      </c>
      <c r="K1682" s="3" t="s">
        <v>1738</v>
      </c>
      <c r="L1682" s="3" t="s">
        <v>1883</v>
      </c>
      <c r="M1682" s="3" t="s">
        <v>1884</v>
      </c>
      <c r="N1682" s="13" t="s">
        <v>1787</v>
      </c>
      <c r="O1682" s="15" t="s">
        <v>1989</v>
      </c>
      <c r="P1682" s="15" t="s">
        <v>1790</v>
      </c>
      <c r="Q1682" s="12">
        <f ca="1">RANDBETWEEN(1,3)</f>
        <v>1</v>
      </c>
      <c r="R1682" s="13" t="s">
        <v>1797</v>
      </c>
      <c r="S1682" s="13" t="s">
        <v>1795</v>
      </c>
      <c r="T1682" s="17">
        <v>32509</v>
      </c>
      <c r="U1682" s="17">
        <v>40909</v>
      </c>
      <c r="V1682" s="17">
        <v>41640</v>
      </c>
      <c r="W1682" s="17" t="s">
        <v>1798</v>
      </c>
      <c r="X1682" s="17" t="s">
        <v>1996</v>
      </c>
      <c r="Y1682" s="13">
        <f t="shared" ca="1" si="202"/>
        <v>55802</v>
      </c>
      <c r="Z1682" s="13">
        <f t="shared" ca="1" si="203"/>
        <v>8219</v>
      </c>
      <c r="AA1682" s="30" t="str">
        <f t="shared" si="197"/>
        <v>Retail</v>
      </c>
    </row>
    <row r="1683" spans="1:27" ht="28.8" x14ac:dyDescent="0.3">
      <c r="A1683" s="13">
        <v>6681</v>
      </c>
      <c r="B1683" s="13">
        <v>6681</v>
      </c>
      <c r="C1683" s="13" t="s">
        <v>202</v>
      </c>
      <c r="D1683" s="13" t="s">
        <v>2032</v>
      </c>
      <c r="E1683" s="13" t="str">
        <f t="shared" si="198"/>
        <v>Ashley.Cormick@bnna.com</v>
      </c>
      <c r="F1683" s="13" t="s">
        <v>1668</v>
      </c>
      <c r="G1683" s="13" t="s">
        <v>1837</v>
      </c>
      <c r="H1683" s="13" t="s">
        <v>1952</v>
      </c>
      <c r="I1683" s="13" t="s">
        <v>1948</v>
      </c>
      <c r="J1683" s="13" t="s">
        <v>1732</v>
      </c>
      <c r="K1683" s="3" t="s">
        <v>1738</v>
      </c>
      <c r="L1683" s="3" t="s">
        <v>1885</v>
      </c>
      <c r="M1683" s="3" t="s">
        <v>1729</v>
      </c>
      <c r="N1683" s="13" t="s">
        <v>1787</v>
      </c>
      <c r="O1683" s="15" t="s">
        <v>1989</v>
      </c>
      <c r="P1683" s="13" t="s">
        <v>1784</v>
      </c>
      <c r="Q1683" s="12">
        <f ca="1">RANDBETWEEN(1,3)</f>
        <v>3</v>
      </c>
      <c r="R1683" s="13" t="s">
        <v>1785</v>
      </c>
      <c r="S1683" s="13" t="s">
        <v>1795</v>
      </c>
      <c r="T1683" s="17">
        <v>20876</v>
      </c>
      <c r="U1683" s="17">
        <v>34025</v>
      </c>
      <c r="V1683" s="17">
        <v>41695</v>
      </c>
      <c r="W1683" s="17" t="s">
        <v>1798</v>
      </c>
      <c r="X1683" s="17" t="s">
        <v>1997</v>
      </c>
      <c r="Y1683" s="13">
        <f t="shared" ca="1" si="202"/>
        <v>51234</v>
      </c>
      <c r="Z1683" s="13">
        <f t="shared" ca="1" si="203"/>
        <v>3245</v>
      </c>
      <c r="AA1683" s="30" t="str">
        <f t="shared" si="197"/>
        <v>Retail</v>
      </c>
    </row>
    <row r="1684" spans="1:27" ht="14.4" x14ac:dyDescent="0.3">
      <c r="A1684" s="13">
        <v>6682</v>
      </c>
      <c r="B1684" s="13">
        <v>6682</v>
      </c>
      <c r="C1684" s="1" t="s">
        <v>1332</v>
      </c>
      <c r="D1684" s="13" t="s">
        <v>2032</v>
      </c>
      <c r="E1684" s="13" t="str">
        <f t="shared" si="198"/>
        <v>Travis.s Baker@bnna.com</v>
      </c>
      <c r="F1684" s="13" t="s">
        <v>1667</v>
      </c>
      <c r="G1684" s="13" t="s">
        <v>1837</v>
      </c>
      <c r="H1684" s="13" t="s">
        <v>1952</v>
      </c>
      <c r="I1684" s="13" t="s">
        <v>1948</v>
      </c>
      <c r="J1684" s="13" t="s">
        <v>1732</v>
      </c>
      <c r="K1684" s="4" t="s">
        <v>1862</v>
      </c>
      <c r="L1684" s="4" t="s">
        <v>1886</v>
      </c>
      <c r="M1684" s="4" t="s">
        <v>1887</v>
      </c>
      <c r="N1684" s="13" t="s">
        <v>1787</v>
      </c>
      <c r="O1684" s="15" t="s">
        <v>1989</v>
      </c>
      <c r="P1684" s="13" t="s">
        <v>1790</v>
      </c>
      <c r="Q1684" s="12">
        <f ca="1">RANDBETWEEN(1,3)</f>
        <v>2</v>
      </c>
      <c r="R1684" s="13" t="s">
        <v>1797</v>
      </c>
      <c r="S1684" s="13" t="s">
        <v>1795</v>
      </c>
      <c r="T1684" s="17">
        <v>25359</v>
      </c>
      <c r="U1684" s="17">
        <v>34490</v>
      </c>
      <c r="V1684" s="17">
        <v>41795</v>
      </c>
      <c r="W1684" s="17" t="s">
        <v>1798</v>
      </c>
      <c r="X1684" s="17" t="s">
        <v>1997</v>
      </c>
      <c r="Y1684" s="13">
        <f t="shared" ca="1" si="202"/>
        <v>38303</v>
      </c>
      <c r="Z1684" s="13">
        <f t="shared" ca="1" si="203"/>
        <v>9865</v>
      </c>
      <c r="AA1684" s="30" t="str">
        <f t="shared" si="197"/>
        <v>Retail</v>
      </c>
    </row>
    <row r="1685" spans="1:27" ht="28.8" x14ac:dyDescent="0.3">
      <c r="A1685" s="13">
        <v>6683</v>
      </c>
      <c r="B1685" s="13">
        <v>6683</v>
      </c>
      <c r="C1685" s="13" t="s">
        <v>267</v>
      </c>
      <c r="D1685" s="13" t="s">
        <v>2032</v>
      </c>
      <c r="E1685" s="13" t="str">
        <f t="shared" si="198"/>
        <v>Carlos.lbiñana@bnna.com</v>
      </c>
      <c r="F1685" s="13" t="s">
        <v>1667</v>
      </c>
      <c r="G1685" s="13" t="s">
        <v>1837</v>
      </c>
      <c r="H1685" s="13" t="s">
        <v>1952</v>
      </c>
      <c r="I1685" s="13" t="s">
        <v>1947</v>
      </c>
      <c r="J1685" s="13" t="s">
        <v>1732</v>
      </c>
      <c r="K1685" s="4" t="s">
        <v>1862</v>
      </c>
      <c r="L1685" s="4" t="s">
        <v>1888</v>
      </c>
      <c r="M1685" s="4" t="s">
        <v>1889</v>
      </c>
      <c r="N1685" s="13" t="s">
        <v>1788</v>
      </c>
      <c r="O1685" s="15" t="s">
        <v>1798</v>
      </c>
      <c r="P1685" s="13" t="s">
        <v>1784</v>
      </c>
      <c r="Q1685" s="12">
        <v>6</v>
      </c>
      <c r="R1685" s="13" t="s">
        <v>1797</v>
      </c>
      <c r="S1685" s="13" t="s">
        <v>1795</v>
      </c>
      <c r="T1685" s="17">
        <v>26442</v>
      </c>
      <c r="U1685" s="17">
        <v>40321</v>
      </c>
      <c r="V1685" s="17">
        <v>41782</v>
      </c>
      <c r="W1685" s="17" t="s">
        <v>1798</v>
      </c>
      <c r="X1685" s="17" t="s">
        <v>1997</v>
      </c>
      <c r="Y1685" s="13">
        <f t="shared" ca="1" si="202"/>
        <v>55246</v>
      </c>
      <c r="Z1685" s="13">
        <f t="shared" ca="1" si="203"/>
        <v>7154</v>
      </c>
      <c r="AA1685" s="30" t="str">
        <f t="shared" si="197"/>
        <v>Retail</v>
      </c>
    </row>
    <row r="1686" spans="1:27" ht="28.8" x14ac:dyDescent="0.3">
      <c r="A1686" s="13">
        <v>6684</v>
      </c>
      <c r="B1686" s="13">
        <v>6684</v>
      </c>
      <c r="C1686" s="1" t="s">
        <v>1639</v>
      </c>
      <c r="D1686" s="13" t="s">
        <v>2032</v>
      </c>
      <c r="E1686" s="13" t="str">
        <f t="shared" si="198"/>
        <v>Vanna.Jensen@bnna.com</v>
      </c>
      <c r="F1686" s="13" t="s">
        <v>1668</v>
      </c>
      <c r="G1686" s="13" t="s">
        <v>1837</v>
      </c>
      <c r="H1686" s="13" t="s">
        <v>1952</v>
      </c>
      <c r="I1686" s="13" t="s">
        <v>1948</v>
      </c>
      <c r="J1686" s="13" t="s">
        <v>1732</v>
      </c>
      <c r="K1686" s="4" t="s">
        <v>1890</v>
      </c>
      <c r="L1686" s="4" t="s">
        <v>1891</v>
      </c>
      <c r="M1686" s="4" t="s">
        <v>1892</v>
      </c>
      <c r="N1686" s="13" t="s">
        <v>1787</v>
      </c>
      <c r="O1686" s="15" t="s">
        <v>1989</v>
      </c>
      <c r="P1686" s="13" t="s">
        <v>1790</v>
      </c>
      <c r="Q1686" s="12">
        <f t="shared" ref="Q1686:Q1692" ca="1" si="204">RANDBETWEEN(1,3)</f>
        <v>2</v>
      </c>
      <c r="R1686" s="13" t="s">
        <v>1797</v>
      </c>
      <c r="S1686" s="13" t="s">
        <v>1794</v>
      </c>
      <c r="T1686" s="17">
        <v>24825</v>
      </c>
      <c r="U1686" s="17">
        <v>31765</v>
      </c>
      <c r="V1686" s="17">
        <v>41992</v>
      </c>
      <c r="W1686" s="17" t="s">
        <v>1798</v>
      </c>
      <c r="X1686" s="17" t="s">
        <v>1994</v>
      </c>
      <c r="Y1686" s="13">
        <f t="shared" ca="1" si="202"/>
        <v>30423</v>
      </c>
      <c r="Z1686" s="13">
        <f t="shared" ca="1" si="203"/>
        <v>2089</v>
      </c>
      <c r="AA1686" s="30" t="str">
        <f t="shared" si="197"/>
        <v>Retail</v>
      </c>
    </row>
    <row r="1687" spans="1:27" ht="28.8" x14ac:dyDescent="0.3">
      <c r="A1687" s="13">
        <v>6685</v>
      </c>
      <c r="B1687" s="13">
        <v>6685</v>
      </c>
      <c r="C1687" s="1" t="s">
        <v>1664</v>
      </c>
      <c r="D1687" s="13" t="s">
        <v>2032</v>
      </c>
      <c r="E1687" s="13" t="str">
        <f t="shared" si="198"/>
        <v>Hanna.Golden@bnna.com</v>
      </c>
      <c r="F1687" s="13" t="s">
        <v>1668</v>
      </c>
      <c r="G1687" s="13" t="s">
        <v>1837</v>
      </c>
      <c r="H1687" s="13" t="s">
        <v>1952</v>
      </c>
      <c r="I1687" s="13" t="s">
        <v>1948</v>
      </c>
      <c r="J1687" s="13" t="s">
        <v>1732</v>
      </c>
      <c r="K1687" s="4" t="s">
        <v>1890</v>
      </c>
      <c r="L1687" s="4" t="s">
        <v>1893</v>
      </c>
      <c r="M1687" s="4" t="s">
        <v>1894</v>
      </c>
      <c r="N1687" s="13" t="s">
        <v>1787</v>
      </c>
      <c r="O1687" s="15" t="s">
        <v>1989</v>
      </c>
      <c r="P1687" s="13" t="s">
        <v>1790</v>
      </c>
      <c r="Q1687" s="12">
        <f t="shared" ca="1" si="204"/>
        <v>2</v>
      </c>
      <c r="R1687" s="13" t="s">
        <v>1797</v>
      </c>
      <c r="S1687" s="13" t="s">
        <v>1795</v>
      </c>
      <c r="T1687" s="17">
        <v>26913</v>
      </c>
      <c r="U1687" s="17">
        <v>41888</v>
      </c>
      <c r="V1687" s="17">
        <v>41888</v>
      </c>
      <c r="W1687" s="17" t="s">
        <v>1798</v>
      </c>
      <c r="X1687" s="17" t="s">
        <v>1994</v>
      </c>
      <c r="Y1687" s="13">
        <f t="shared" ca="1" si="202"/>
        <v>59621</v>
      </c>
      <c r="Z1687" s="13">
        <f t="shared" ca="1" si="203"/>
        <v>4801</v>
      </c>
      <c r="AA1687" s="30" t="str">
        <f t="shared" si="197"/>
        <v>Retail</v>
      </c>
    </row>
    <row r="1688" spans="1:27" ht="14.4" x14ac:dyDescent="0.3">
      <c r="A1688" s="13">
        <v>6686</v>
      </c>
      <c r="B1688" s="13">
        <v>6686</v>
      </c>
      <c r="C1688" s="13" t="s">
        <v>204</v>
      </c>
      <c r="D1688" s="13" t="s">
        <v>2032</v>
      </c>
      <c r="E1688" s="13" t="str">
        <f t="shared" si="198"/>
        <v>Ayaka.mamoto@bnna.com</v>
      </c>
      <c r="F1688" s="13" t="s">
        <v>1668</v>
      </c>
      <c r="G1688" s="13" t="s">
        <v>1837</v>
      </c>
      <c r="H1688" s="13" t="s">
        <v>1952</v>
      </c>
      <c r="I1688" s="13" t="s">
        <v>1948</v>
      </c>
      <c r="J1688" s="13" t="s">
        <v>1732</v>
      </c>
      <c r="K1688" s="4" t="s">
        <v>1773</v>
      </c>
      <c r="L1688" s="4" t="s">
        <v>1769</v>
      </c>
      <c r="M1688" s="4" t="s">
        <v>1769</v>
      </c>
      <c r="N1688" s="13" t="s">
        <v>1787</v>
      </c>
      <c r="O1688" s="15" t="s">
        <v>1989</v>
      </c>
      <c r="P1688" s="15" t="s">
        <v>1790</v>
      </c>
      <c r="Q1688" s="12">
        <f t="shared" ca="1" si="204"/>
        <v>2</v>
      </c>
      <c r="R1688" s="13" t="s">
        <v>1799</v>
      </c>
      <c r="S1688" s="13" t="s">
        <v>1795</v>
      </c>
      <c r="T1688" s="17">
        <v>23801</v>
      </c>
      <c r="U1688" s="17">
        <v>40967</v>
      </c>
      <c r="V1688" s="17">
        <v>41698</v>
      </c>
      <c r="W1688" s="17" t="s">
        <v>1798</v>
      </c>
      <c r="X1688" s="17" t="s">
        <v>1991</v>
      </c>
      <c r="Y1688" s="13">
        <f t="shared" ca="1" si="202"/>
        <v>44330</v>
      </c>
      <c r="Z1688" s="13">
        <f t="shared" ca="1" si="203"/>
        <v>4053</v>
      </c>
      <c r="AA1688" s="30" t="str">
        <f t="shared" si="197"/>
        <v>Retail</v>
      </c>
    </row>
    <row r="1689" spans="1:27" ht="57.6" x14ac:dyDescent="0.3">
      <c r="A1689" s="13">
        <v>6687</v>
      </c>
      <c r="B1689" s="13">
        <v>6687</v>
      </c>
      <c r="C1689" s="1" t="s">
        <v>1125</v>
      </c>
      <c r="D1689" s="13" t="s">
        <v>2032</v>
      </c>
      <c r="E1689" s="13" t="str">
        <f t="shared" si="198"/>
        <v>Armando.o Fields@bnna.com</v>
      </c>
      <c r="F1689" s="13" t="s">
        <v>1667</v>
      </c>
      <c r="G1689" s="13" t="s">
        <v>1837</v>
      </c>
      <c r="H1689" s="13" t="s">
        <v>1952</v>
      </c>
      <c r="I1689" s="13" t="s">
        <v>1948</v>
      </c>
      <c r="J1689" s="13" t="s">
        <v>1732</v>
      </c>
      <c r="K1689" s="4" t="s">
        <v>1773</v>
      </c>
      <c r="L1689" s="4" t="s">
        <v>1895</v>
      </c>
      <c r="M1689" s="4" t="s">
        <v>1896</v>
      </c>
      <c r="N1689" s="13" t="s">
        <v>1787</v>
      </c>
      <c r="O1689" s="15" t="s">
        <v>1989</v>
      </c>
      <c r="P1689" s="13" t="s">
        <v>1784</v>
      </c>
      <c r="Q1689" s="12">
        <f t="shared" ca="1" si="204"/>
        <v>3</v>
      </c>
      <c r="R1689" s="13" t="s">
        <v>1797</v>
      </c>
      <c r="S1689" s="13" t="s">
        <v>1791</v>
      </c>
      <c r="T1689" s="17">
        <v>29412</v>
      </c>
      <c r="U1689" s="17">
        <v>40369</v>
      </c>
      <c r="V1689" s="17">
        <v>41830</v>
      </c>
      <c r="W1689" s="17" t="s">
        <v>1989</v>
      </c>
      <c r="X1689" s="17" t="s">
        <v>1991</v>
      </c>
      <c r="Y1689" s="13">
        <f t="shared" ca="1" si="202"/>
        <v>56566</v>
      </c>
      <c r="Z1689" s="13">
        <f t="shared" ca="1" si="203"/>
        <v>7256</v>
      </c>
      <c r="AA1689" s="30" t="str">
        <f t="shared" si="197"/>
        <v>Retail</v>
      </c>
    </row>
    <row r="1690" spans="1:27" ht="14.4" x14ac:dyDescent="0.3">
      <c r="A1690" s="13">
        <v>6688</v>
      </c>
      <c r="B1690" s="13">
        <v>6688</v>
      </c>
      <c r="C1690" s="1" t="s">
        <v>904</v>
      </c>
      <c r="D1690" s="13" t="s">
        <v>2032</v>
      </c>
      <c r="E1690" s="13" t="str">
        <f t="shared" si="198"/>
        <v>Michael.l Graves@bnna.com</v>
      </c>
      <c r="F1690" s="13" t="s">
        <v>1667</v>
      </c>
      <c r="G1690" s="13" t="s">
        <v>1837</v>
      </c>
      <c r="H1690" s="13" t="s">
        <v>1952</v>
      </c>
      <c r="I1690" s="13" t="s">
        <v>1948</v>
      </c>
      <c r="J1690" s="13" t="s">
        <v>1732</v>
      </c>
      <c r="K1690" s="4" t="s">
        <v>1773</v>
      </c>
      <c r="L1690" s="4" t="s">
        <v>1897</v>
      </c>
      <c r="M1690" s="4" t="s">
        <v>1898</v>
      </c>
      <c r="N1690" s="13" t="s">
        <v>1787</v>
      </c>
      <c r="O1690" s="15" t="s">
        <v>1989</v>
      </c>
      <c r="P1690" s="13" t="s">
        <v>1790</v>
      </c>
      <c r="Q1690" s="12">
        <f t="shared" ca="1" si="204"/>
        <v>2</v>
      </c>
      <c r="R1690" s="13" t="s">
        <v>1785</v>
      </c>
      <c r="S1690" s="13" t="s">
        <v>1791</v>
      </c>
      <c r="T1690" s="17">
        <v>24726</v>
      </c>
      <c r="U1690" s="17">
        <v>32762</v>
      </c>
      <c r="V1690" s="17">
        <v>41893</v>
      </c>
      <c r="W1690" s="17" t="s">
        <v>1798</v>
      </c>
      <c r="X1690" s="17" t="s">
        <v>1991</v>
      </c>
      <c r="Y1690" s="13">
        <f t="shared" ca="1" si="202"/>
        <v>58847</v>
      </c>
      <c r="Z1690" s="13">
        <f t="shared" ca="1" si="203"/>
        <v>6099</v>
      </c>
      <c r="AA1690" s="30" t="str">
        <f t="shared" si="197"/>
        <v>Retail</v>
      </c>
    </row>
    <row r="1691" spans="1:27" ht="43.2" x14ac:dyDescent="0.3">
      <c r="A1691" s="13">
        <v>6689</v>
      </c>
      <c r="B1691" s="13">
        <v>6689</v>
      </c>
      <c r="C1691" s="1" t="s">
        <v>1114</v>
      </c>
      <c r="D1691" s="13" t="s">
        <v>2032</v>
      </c>
      <c r="E1691" s="13" t="str">
        <f t="shared" si="198"/>
        <v>Raja.nolds@bnna.com</v>
      </c>
      <c r="F1691" s="13" t="s">
        <v>1667</v>
      </c>
      <c r="G1691" s="13" t="s">
        <v>1837</v>
      </c>
      <c r="H1691" s="13" t="s">
        <v>1951</v>
      </c>
      <c r="I1691" s="13" t="s">
        <v>1948</v>
      </c>
      <c r="J1691" s="13" t="s">
        <v>1735</v>
      </c>
      <c r="K1691" s="4" t="s">
        <v>1736</v>
      </c>
      <c r="L1691" s="4" t="s">
        <v>1899</v>
      </c>
      <c r="M1691" s="4" t="s">
        <v>1727</v>
      </c>
      <c r="N1691" s="13" t="s">
        <v>1787</v>
      </c>
      <c r="O1691" s="15" t="s">
        <v>1989</v>
      </c>
      <c r="P1691" s="13" t="s">
        <v>1784</v>
      </c>
      <c r="Q1691" s="12">
        <f t="shared" ca="1" si="204"/>
        <v>2</v>
      </c>
      <c r="R1691" s="13" t="s">
        <v>1800</v>
      </c>
      <c r="S1691" s="13" t="s">
        <v>1795</v>
      </c>
      <c r="T1691" s="17">
        <v>25789</v>
      </c>
      <c r="U1691" s="17">
        <v>35286</v>
      </c>
      <c r="V1691" s="17">
        <v>41860</v>
      </c>
      <c r="W1691" s="17" t="s">
        <v>1798</v>
      </c>
      <c r="X1691" s="17" t="s">
        <v>1994</v>
      </c>
      <c r="Y1691" s="13">
        <f t="shared" ca="1" si="202"/>
        <v>32212</v>
      </c>
      <c r="Z1691" s="13">
        <f t="shared" ca="1" si="203"/>
        <v>7516</v>
      </c>
      <c r="AA1691" s="30" t="str">
        <f t="shared" si="197"/>
        <v>Retail</v>
      </c>
    </row>
    <row r="1692" spans="1:27" ht="43.2" x14ac:dyDescent="0.3">
      <c r="A1692" s="13">
        <v>6690</v>
      </c>
      <c r="B1692" s="13">
        <v>6690</v>
      </c>
      <c r="C1692" s="1" t="s">
        <v>1649</v>
      </c>
      <c r="D1692" s="13" t="s">
        <v>2032</v>
      </c>
      <c r="E1692" s="13" t="str">
        <f t="shared" si="198"/>
        <v>Jenna.arrera@bnna.com</v>
      </c>
      <c r="F1692" s="13" t="s">
        <v>1668</v>
      </c>
      <c r="G1692" s="13" t="s">
        <v>1837</v>
      </c>
      <c r="H1692" s="13" t="s">
        <v>1951</v>
      </c>
      <c r="I1692" s="13" t="s">
        <v>1948</v>
      </c>
      <c r="J1692" s="13" t="s">
        <v>1735</v>
      </c>
      <c r="K1692" s="4" t="s">
        <v>1900</v>
      </c>
      <c r="L1692" s="4" t="s">
        <v>1901</v>
      </c>
      <c r="M1692" s="4" t="s">
        <v>1902</v>
      </c>
      <c r="N1692" s="13" t="s">
        <v>1787</v>
      </c>
      <c r="O1692" s="15" t="s">
        <v>1989</v>
      </c>
      <c r="P1692" s="15" t="s">
        <v>1790</v>
      </c>
      <c r="Q1692" s="12">
        <f t="shared" ca="1" si="204"/>
        <v>3</v>
      </c>
      <c r="R1692" s="13" t="s">
        <v>1785</v>
      </c>
      <c r="S1692" s="13" t="s">
        <v>1795</v>
      </c>
      <c r="T1692" s="17">
        <v>22429</v>
      </c>
      <c r="U1692" s="17">
        <v>31195</v>
      </c>
      <c r="V1692" s="17">
        <v>41787</v>
      </c>
      <c r="W1692" s="17" t="s">
        <v>1798</v>
      </c>
      <c r="X1692" s="17" t="s">
        <v>1994</v>
      </c>
      <c r="Y1692" s="13">
        <f t="shared" ca="1" si="202"/>
        <v>31338</v>
      </c>
      <c r="Z1692" s="13">
        <f t="shared" ca="1" si="203"/>
        <v>6610</v>
      </c>
      <c r="AA1692" s="30" t="str">
        <f t="shared" si="197"/>
        <v>Retail</v>
      </c>
    </row>
    <row r="1693" spans="1:27" ht="43.2" x14ac:dyDescent="0.3">
      <c r="A1693" s="13">
        <v>6691</v>
      </c>
      <c r="B1693" s="13">
        <v>6691</v>
      </c>
      <c r="C1693" s="13" t="s">
        <v>477</v>
      </c>
      <c r="D1693" s="13" t="s">
        <v>2032</v>
      </c>
      <c r="E1693" s="13" t="str">
        <f t="shared" si="198"/>
        <v>Hugues. Kieran@bnna.com</v>
      </c>
      <c r="F1693" s="13" t="s">
        <v>1667</v>
      </c>
      <c r="G1693" s="13" t="s">
        <v>1837</v>
      </c>
      <c r="H1693" s="13" t="s">
        <v>1951</v>
      </c>
      <c r="I1693" s="13" t="s">
        <v>1947</v>
      </c>
      <c r="J1693" s="13" t="s">
        <v>1735</v>
      </c>
      <c r="K1693" s="4" t="s">
        <v>1903</v>
      </c>
      <c r="L1693" s="4" t="s">
        <v>1904</v>
      </c>
      <c r="M1693" s="4" t="s">
        <v>1905</v>
      </c>
      <c r="N1693" s="13" t="s">
        <v>1788</v>
      </c>
      <c r="O1693" s="15" t="s">
        <v>1798</v>
      </c>
      <c r="P1693" s="13" t="s">
        <v>1784</v>
      </c>
      <c r="Q1693" s="12">
        <f ca="1">RANDBETWEEN(4,7)</f>
        <v>6</v>
      </c>
      <c r="R1693" s="13" t="s">
        <v>1797</v>
      </c>
      <c r="S1693" s="13" t="s">
        <v>1792</v>
      </c>
      <c r="T1693" s="17">
        <v>20348</v>
      </c>
      <c r="U1693" s="17">
        <v>37515</v>
      </c>
      <c r="V1693" s="17">
        <v>41898</v>
      </c>
      <c r="W1693" s="17" t="s">
        <v>1798</v>
      </c>
      <c r="X1693" s="17" t="s">
        <v>1991</v>
      </c>
      <c r="Y1693" s="13">
        <f t="shared" ca="1" si="202"/>
        <v>59773</v>
      </c>
      <c r="Z1693" s="13">
        <f t="shared" ca="1" si="203"/>
        <v>7397</v>
      </c>
      <c r="AA1693" s="30" t="str">
        <f t="shared" si="197"/>
        <v>Retail</v>
      </c>
    </row>
    <row r="1694" spans="1:27" ht="14.4" x14ac:dyDescent="0.3">
      <c r="A1694" s="13">
        <v>6692</v>
      </c>
      <c r="B1694" s="13">
        <v>6692</v>
      </c>
      <c r="C1694" s="13" t="s">
        <v>748</v>
      </c>
      <c r="D1694" s="13" t="s">
        <v>2032</v>
      </c>
      <c r="E1694" s="13" t="str">
        <f t="shared" si="198"/>
        <v>Yolanda.a Torres@bnna.com</v>
      </c>
      <c r="F1694" s="13" t="s">
        <v>1667</v>
      </c>
      <c r="G1694" s="13" t="s">
        <v>1837</v>
      </c>
      <c r="H1694" s="13" t="s">
        <v>1951</v>
      </c>
      <c r="I1694" s="13" t="s">
        <v>1948</v>
      </c>
      <c r="J1694" s="13" t="s">
        <v>1735</v>
      </c>
      <c r="K1694" s="4" t="s">
        <v>1903</v>
      </c>
      <c r="L1694" s="4" t="s">
        <v>1906</v>
      </c>
      <c r="M1694" s="4" t="s">
        <v>1907</v>
      </c>
      <c r="N1694" s="13" t="s">
        <v>1787</v>
      </c>
      <c r="O1694" s="15" t="s">
        <v>1989</v>
      </c>
      <c r="P1694" s="15" t="s">
        <v>1790</v>
      </c>
      <c r="Q1694" s="12">
        <f t="shared" ref="Q1694:Q1700" ca="1" si="205">RANDBETWEEN(1,3)</f>
        <v>3</v>
      </c>
      <c r="R1694" s="13" t="s">
        <v>1797</v>
      </c>
      <c r="S1694" s="13" t="s">
        <v>1795</v>
      </c>
      <c r="T1694" s="17">
        <v>25088</v>
      </c>
      <c r="U1694" s="17">
        <v>40428</v>
      </c>
      <c r="V1694" s="17">
        <v>41889</v>
      </c>
      <c r="W1694" s="17" t="s">
        <v>1798</v>
      </c>
      <c r="X1694" s="17" t="s">
        <v>1996</v>
      </c>
      <c r="Y1694" s="13">
        <f t="shared" ca="1" si="202"/>
        <v>46542</v>
      </c>
      <c r="Z1694" s="13">
        <f t="shared" ca="1" si="203"/>
        <v>3446</v>
      </c>
      <c r="AA1694" s="30" t="str">
        <f t="shared" si="197"/>
        <v>Retail</v>
      </c>
    </row>
    <row r="1695" spans="1:27" ht="28.8" x14ac:dyDescent="0.3">
      <c r="A1695" s="13">
        <v>6693</v>
      </c>
      <c r="B1695" s="13">
        <v>6693</v>
      </c>
      <c r="C1695" s="13" t="s">
        <v>517</v>
      </c>
      <c r="D1695" s="13" t="s">
        <v>2032</v>
      </c>
      <c r="E1695" s="13" t="str">
        <f t="shared" si="198"/>
        <v>Jonas.lerman@bnna.com</v>
      </c>
      <c r="F1695" s="13" t="s">
        <v>1667</v>
      </c>
      <c r="G1695" s="13" t="s">
        <v>1837</v>
      </c>
      <c r="H1695" s="13" t="s">
        <v>1951</v>
      </c>
      <c r="I1695" s="13" t="s">
        <v>1948</v>
      </c>
      <c r="J1695" s="13" t="s">
        <v>1735</v>
      </c>
      <c r="K1695" s="4" t="s">
        <v>1903</v>
      </c>
      <c r="L1695" s="4" t="s">
        <v>1908</v>
      </c>
      <c r="M1695" s="4" t="s">
        <v>1909</v>
      </c>
      <c r="N1695" s="13" t="s">
        <v>1787</v>
      </c>
      <c r="O1695" s="15" t="s">
        <v>1989</v>
      </c>
      <c r="P1695" s="15" t="s">
        <v>1790</v>
      </c>
      <c r="Q1695" s="12">
        <f t="shared" ca="1" si="205"/>
        <v>2</v>
      </c>
      <c r="R1695" s="13" t="s">
        <v>1785</v>
      </c>
      <c r="S1695" s="13" t="s">
        <v>1795</v>
      </c>
      <c r="T1695" s="17">
        <v>33837</v>
      </c>
      <c r="U1695" s="17">
        <v>41872</v>
      </c>
      <c r="V1695" s="17">
        <v>41872</v>
      </c>
      <c r="W1695" s="17" t="s">
        <v>1798</v>
      </c>
      <c r="X1695" s="17" t="s">
        <v>1997</v>
      </c>
      <c r="Y1695" s="13">
        <f t="shared" ca="1" si="202"/>
        <v>49533</v>
      </c>
      <c r="Z1695" s="13">
        <f t="shared" ca="1" si="203"/>
        <v>6297</v>
      </c>
      <c r="AA1695" s="30" t="str">
        <f t="shared" si="197"/>
        <v>Retail</v>
      </c>
    </row>
    <row r="1696" spans="1:27" ht="14.4" x14ac:dyDescent="0.3">
      <c r="A1696" s="13">
        <v>6694</v>
      </c>
      <c r="B1696" s="13">
        <v>6694</v>
      </c>
      <c r="C1696" s="13" t="s">
        <v>165</v>
      </c>
      <c r="D1696" s="13" t="s">
        <v>2032</v>
      </c>
      <c r="E1696" s="13" t="str">
        <f t="shared" si="198"/>
        <v>Andrea.Saunder@bnna.com</v>
      </c>
      <c r="F1696" s="13" t="s">
        <v>1667</v>
      </c>
      <c r="G1696" s="13" t="s">
        <v>1837</v>
      </c>
      <c r="H1696" s="13" t="s">
        <v>1951</v>
      </c>
      <c r="I1696" s="13" t="s">
        <v>1948</v>
      </c>
      <c r="J1696" s="13" t="s">
        <v>1735</v>
      </c>
      <c r="K1696" s="4" t="s">
        <v>1903</v>
      </c>
      <c r="L1696" s="4" t="s">
        <v>1910</v>
      </c>
      <c r="M1696" s="4" t="s">
        <v>1911</v>
      </c>
      <c r="N1696" s="13" t="s">
        <v>1787</v>
      </c>
      <c r="O1696" s="15" t="s">
        <v>1989</v>
      </c>
      <c r="P1696" s="13" t="s">
        <v>1790</v>
      </c>
      <c r="Q1696" s="12">
        <f t="shared" ca="1" si="205"/>
        <v>3</v>
      </c>
      <c r="R1696" s="13" t="s">
        <v>1797</v>
      </c>
      <c r="S1696" s="13" t="s">
        <v>1795</v>
      </c>
      <c r="T1696" s="17">
        <v>19932</v>
      </c>
      <c r="U1696" s="17">
        <v>32351</v>
      </c>
      <c r="V1696" s="17">
        <v>41847</v>
      </c>
      <c r="W1696" s="17" t="s">
        <v>1798</v>
      </c>
      <c r="X1696" s="17" t="s">
        <v>1997</v>
      </c>
      <c r="Y1696" s="13">
        <f t="shared" ca="1" si="202"/>
        <v>41552</v>
      </c>
      <c r="Z1696" s="13">
        <f t="shared" ca="1" si="203"/>
        <v>4110</v>
      </c>
      <c r="AA1696" s="30" t="str">
        <f t="shared" si="197"/>
        <v>Retail</v>
      </c>
    </row>
    <row r="1697" spans="1:27" ht="43.2" x14ac:dyDescent="0.3">
      <c r="A1697" s="13">
        <v>6695</v>
      </c>
      <c r="B1697" s="13">
        <v>6695</v>
      </c>
      <c r="C1697" s="13" t="s">
        <v>1002</v>
      </c>
      <c r="D1697" s="13" t="s">
        <v>2032</v>
      </c>
      <c r="E1697" s="13" t="str">
        <f t="shared" si="198"/>
        <v>Ali.lman@bnna.com</v>
      </c>
      <c r="F1697" s="13" t="s">
        <v>1667</v>
      </c>
      <c r="G1697" s="13" t="s">
        <v>1837</v>
      </c>
      <c r="H1697" s="13" t="s">
        <v>1951</v>
      </c>
      <c r="I1697" s="13" t="s">
        <v>1948</v>
      </c>
      <c r="J1697" s="13" t="s">
        <v>1735</v>
      </c>
      <c r="K1697" s="4" t="s">
        <v>1737</v>
      </c>
      <c r="L1697" s="4" t="s">
        <v>1912</v>
      </c>
      <c r="M1697" s="4" t="s">
        <v>1728</v>
      </c>
      <c r="N1697" s="13" t="s">
        <v>1787</v>
      </c>
      <c r="O1697" s="15" t="s">
        <v>1989</v>
      </c>
      <c r="P1697" s="13" t="s">
        <v>1784</v>
      </c>
      <c r="Q1697" s="12">
        <f t="shared" ca="1" si="205"/>
        <v>1</v>
      </c>
      <c r="R1697" s="13" t="s">
        <v>1797</v>
      </c>
      <c r="S1697" s="13" t="s">
        <v>1791</v>
      </c>
      <c r="T1697" s="17">
        <v>28930</v>
      </c>
      <c r="U1697" s="17">
        <v>39523</v>
      </c>
      <c r="V1697" s="17">
        <v>41714</v>
      </c>
      <c r="W1697" s="17" t="s">
        <v>1798</v>
      </c>
      <c r="X1697" s="17" t="s">
        <v>1997</v>
      </c>
      <c r="Y1697" s="13">
        <f t="shared" ca="1" si="202"/>
        <v>54510</v>
      </c>
      <c r="Z1697" s="13">
        <f t="shared" ca="1" si="203"/>
        <v>4157</v>
      </c>
      <c r="AA1697" s="30" t="str">
        <f t="shared" si="197"/>
        <v>Retail</v>
      </c>
    </row>
    <row r="1698" spans="1:27" ht="43.2" x14ac:dyDescent="0.3">
      <c r="A1698" s="13">
        <v>6696</v>
      </c>
      <c r="B1698" s="13">
        <v>6696</v>
      </c>
      <c r="C1698" s="13" t="s">
        <v>518</v>
      </c>
      <c r="D1698" s="13" t="s">
        <v>2032</v>
      </c>
      <c r="E1698" s="13" t="str">
        <f t="shared" si="198"/>
        <v>Jonathan.an Farrel@bnna.com</v>
      </c>
      <c r="F1698" s="13" t="s">
        <v>1667</v>
      </c>
      <c r="G1698" s="13" t="s">
        <v>1837</v>
      </c>
      <c r="H1698" s="13" t="s">
        <v>1951</v>
      </c>
      <c r="I1698" s="13" t="s">
        <v>1948</v>
      </c>
      <c r="J1698" s="13" t="s">
        <v>1735</v>
      </c>
      <c r="K1698" s="4" t="s">
        <v>1737</v>
      </c>
      <c r="L1698" s="4" t="s">
        <v>1913</v>
      </c>
      <c r="M1698" s="4" t="s">
        <v>1914</v>
      </c>
      <c r="N1698" s="13" t="s">
        <v>1787</v>
      </c>
      <c r="O1698" s="15" t="s">
        <v>1989</v>
      </c>
      <c r="P1698" s="13" t="s">
        <v>1790</v>
      </c>
      <c r="Q1698" s="12">
        <f t="shared" ca="1" si="205"/>
        <v>1</v>
      </c>
      <c r="R1698" s="13" t="s">
        <v>1797</v>
      </c>
      <c r="S1698" s="13" t="s">
        <v>1794</v>
      </c>
      <c r="T1698" s="17">
        <v>28715</v>
      </c>
      <c r="U1698" s="17">
        <v>39673</v>
      </c>
      <c r="V1698" s="17">
        <v>41864</v>
      </c>
      <c r="W1698" s="17" t="s">
        <v>1798</v>
      </c>
      <c r="X1698" s="17" t="s">
        <v>1994</v>
      </c>
      <c r="Y1698" s="13">
        <f t="shared" ca="1" si="202"/>
        <v>34243</v>
      </c>
      <c r="Z1698" s="13">
        <f t="shared" ca="1" si="203"/>
        <v>8194</v>
      </c>
      <c r="AA1698" s="30" t="str">
        <f t="shared" si="197"/>
        <v>Retail</v>
      </c>
    </row>
    <row r="1699" spans="1:27" ht="28.8" x14ac:dyDescent="0.3">
      <c r="A1699" s="13">
        <v>6697</v>
      </c>
      <c r="B1699" s="13">
        <v>6697</v>
      </c>
      <c r="C1699" s="1" t="s">
        <v>863</v>
      </c>
      <c r="D1699" s="13" t="s">
        <v>2032</v>
      </c>
      <c r="E1699" s="13" t="str">
        <f t="shared" si="198"/>
        <v>Berk. Beck@bnna.com</v>
      </c>
      <c r="F1699" s="13" t="s">
        <v>1667</v>
      </c>
      <c r="G1699" s="20" t="s">
        <v>1837</v>
      </c>
      <c r="H1699" s="20" t="s">
        <v>1951</v>
      </c>
      <c r="I1699" s="13" t="s">
        <v>1948</v>
      </c>
      <c r="J1699" s="13" t="s">
        <v>1735</v>
      </c>
      <c r="K1699" s="4" t="s">
        <v>1737</v>
      </c>
      <c r="L1699" s="4" t="s">
        <v>1915</v>
      </c>
      <c r="M1699" s="4" t="s">
        <v>1916</v>
      </c>
      <c r="N1699" s="13" t="s">
        <v>1787</v>
      </c>
      <c r="O1699" s="15" t="s">
        <v>1989</v>
      </c>
      <c r="P1699" s="13" t="s">
        <v>1784</v>
      </c>
      <c r="Q1699" s="12">
        <f t="shared" ca="1" si="205"/>
        <v>2</v>
      </c>
      <c r="R1699" s="13" t="s">
        <v>1797</v>
      </c>
      <c r="S1699" s="13" t="s">
        <v>1791</v>
      </c>
      <c r="T1699" s="17">
        <v>21187</v>
      </c>
      <c r="U1699" s="17">
        <v>29953</v>
      </c>
      <c r="V1699" s="17">
        <v>41641</v>
      </c>
      <c r="W1699" s="17" t="s">
        <v>1798</v>
      </c>
      <c r="X1699" s="17" t="s">
        <v>1994</v>
      </c>
      <c r="Y1699" s="13">
        <f t="shared" ca="1" si="202"/>
        <v>56293</v>
      </c>
      <c r="Z1699" s="13">
        <f t="shared" ca="1" si="203"/>
        <v>2413</v>
      </c>
      <c r="AA1699" s="30" t="str">
        <f t="shared" si="197"/>
        <v>Retail</v>
      </c>
    </row>
    <row r="1700" spans="1:27" ht="14.4" x14ac:dyDescent="0.3">
      <c r="A1700" s="13">
        <v>6698</v>
      </c>
      <c r="B1700" s="13">
        <v>6698</v>
      </c>
      <c r="C1700" s="13" t="s">
        <v>545</v>
      </c>
      <c r="D1700" s="13" t="s">
        <v>2032</v>
      </c>
      <c r="E1700" s="13" t="str">
        <f t="shared" si="198"/>
        <v>Keefe.riquez@bnna.com</v>
      </c>
      <c r="F1700" s="13" t="s">
        <v>1667</v>
      </c>
      <c r="G1700" s="20" t="s">
        <v>1837</v>
      </c>
      <c r="H1700" s="20" t="s">
        <v>1951</v>
      </c>
      <c r="I1700" s="13" t="s">
        <v>1948</v>
      </c>
      <c r="J1700" s="13" t="s">
        <v>1735</v>
      </c>
      <c r="K1700" s="4" t="s">
        <v>1737</v>
      </c>
      <c r="L1700" s="4" t="s">
        <v>1917</v>
      </c>
      <c r="M1700" s="4" t="s">
        <v>1918</v>
      </c>
      <c r="N1700" s="13" t="s">
        <v>1787</v>
      </c>
      <c r="O1700" s="15" t="s">
        <v>1989</v>
      </c>
      <c r="P1700" s="13" t="s">
        <v>1790</v>
      </c>
      <c r="Q1700" s="12">
        <f t="shared" ca="1" si="205"/>
        <v>2</v>
      </c>
      <c r="R1700" s="13" t="s">
        <v>1799</v>
      </c>
      <c r="S1700" s="13" t="s">
        <v>1792</v>
      </c>
      <c r="T1700" s="17">
        <v>27001</v>
      </c>
      <c r="U1700" s="17">
        <v>40515</v>
      </c>
      <c r="V1700" s="17">
        <v>41976</v>
      </c>
      <c r="W1700" s="17" t="s">
        <v>1798</v>
      </c>
      <c r="X1700" s="17" t="s">
        <v>1994</v>
      </c>
      <c r="Y1700" s="13">
        <f t="shared" ca="1" si="202"/>
        <v>35265</v>
      </c>
      <c r="Z1700" s="13">
        <f t="shared" ca="1" si="203"/>
        <v>4760</v>
      </c>
      <c r="AA1700" s="30" t="str">
        <f t="shared" si="197"/>
        <v>Retail</v>
      </c>
    </row>
    <row r="1701" spans="1:27" ht="14.4" x14ac:dyDescent="0.3">
      <c r="A1701" s="13">
        <v>6699</v>
      </c>
      <c r="B1701" s="13">
        <v>6699</v>
      </c>
      <c r="C1701" s="13" t="s">
        <v>120</v>
      </c>
      <c r="D1701" s="13" t="s">
        <v>2032</v>
      </c>
      <c r="E1701" s="13" t="str">
        <f t="shared" si="198"/>
        <v>Aimi. Kato@bnna.com</v>
      </c>
      <c r="F1701" s="13" t="s">
        <v>1667</v>
      </c>
      <c r="G1701" s="13" t="s">
        <v>1837</v>
      </c>
      <c r="H1701" s="13" t="s">
        <v>1952</v>
      </c>
      <c r="I1701" s="13" t="s">
        <v>1947</v>
      </c>
      <c r="J1701" s="13" t="s">
        <v>1732</v>
      </c>
      <c r="K1701" s="4" t="s">
        <v>1733</v>
      </c>
      <c r="L1701" s="28" t="s">
        <v>1734</v>
      </c>
      <c r="M1701" s="4" t="s">
        <v>1726</v>
      </c>
      <c r="N1701" s="13" t="s">
        <v>1788</v>
      </c>
      <c r="O1701" s="15" t="s">
        <v>1798</v>
      </c>
      <c r="P1701" s="13" t="s">
        <v>1784</v>
      </c>
      <c r="Q1701" s="12">
        <f ca="1">RANDBETWEEN(4,7)</f>
        <v>4</v>
      </c>
      <c r="R1701" s="13" t="s">
        <v>1797</v>
      </c>
      <c r="S1701" s="13" t="s">
        <v>1791</v>
      </c>
      <c r="T1701" s="17">
        <v>23268</v>
      </c>
      <c r="U1701" s="17">
        <v>40435</v>
      </c>
      <c r="V1701" s="17">
        <v>41896</v>
      </c>
      <c r="W1701" s="17" t="s">
        <v>1798</v>
      </c>
      <c r="X1701" s="17" t="s">
        <v>1991</v>
      </c>
      <c r="Y1701" s="13">
        <f t="shared" ca="1" si="202"/>
        <v>35997</v>
      </c>
      <c r="Z1701" s="13">
        <f t="shared" ca="1" si="203"/>
        <v>2417</v>
      </c>
      <c r="AA1701" s="30" t="str">
        <f t="shared" si="197"/>
        <v>Retail</v>
      </c>
    </row>
    <row r="1702" spans="1:27" ht="28.8" x14ac:dyDescent="0.3">
      <c r="A1702" s="13">
        <v>6700</v>
      </c>
      <c r="B1702" s="13">
        <v>6700</v>
      </c>
      <c r="C1702" s="13" t="s">
        <v>43</v>
      </c>
      <c r="D1702" s="13" t="s">
        <v>2032</v>
      </c>
      <c r="E1702" s="13" t="str">
        <f t="shared" si="198"/>
        <v>Angela.Coleman@bnna.com</v>
      </c>
      <c r="F1702" s="13" t="s">
        <v>1668</v>
      </c>
      <c r="G1702" s="13" t="s">
        <v>1837</v>
      </c>
      <c r="H1702" s="13" t="s">
        <v>1952</v>
      </c>
      <c r="I1702" s="13" t="s">
        <v>1948</v>
      </c>
      <c r="J1702" s="13" t="s">
        <v>1732</v>
      </c>
      <c r="K1702" s="4" t="s">
        <v>1733</v>
      </c>
      <c r="L1702" s="4" t="s">
        <v>1870</v>
      </c>
      <c r="M1702" s="4" t="s">
        <v>1871</v>
      </c>
      <c r="N1702" s="13" t="s">
        <v>1787</v>
      </c>
      <c r="O1702" s="15" t="s">
        <v>1989</v>
      </c>
      <c r="P1702" s="15" t="s">
        <v>1790</v>
      </c>
      <c r="Q1702" s="12">
        <f t="shared" ref="Q1702:Q1710" ca="1" si="206">RANDBETWEEN(1,3)</f>
        <v>3</v>
      </c>
      <c r="R1702" s="13" t="s">
        <v>1797</v>
      </c>
      <c r="S1702" s="13" t="s">
        <v>1795</v>
      </c>
      <c r="T1702" s="17">
        <v>26266</v>
      </c>
      <c r="U1702" s="17">
        <v>40511</v>
      </c>
      <c r="V1702" s="17">
        <v>41972</v>
      </c>
      <c r="W1702" s="17" t="s">
        <v>1798</v>
      </c>
      <c r="X1702" s="17" t="s">
        <v>1996</v>
      </c>
      <c r="Y1702" s="13">
        <f t="shared" ca="1" si="202"/>
        <v>56925</v>
      </c>
      <c r="Z1702" s="13">
        <f t="shared" ca="1" si="203"/>
        <v>545</v>
      </c>
      <c r="AA1702" s="30" t="str">
        <f t="shared" si="197"/>
        <v>Retail</v>
      </c>
    </row>
    <row r="1703" spans="1:27" ht="43.2" x14ac:dyDescent="0.3">
      <c r="A1703" s="13">
        <v>6701</v>
      </c>
      <c r="B1703" s="13">
        <v>6701</v>
      </c>
      <c r="C1703" s="13" t="s">
        <v>671</v>
      </c>
      <c r="D1703" s="13" t="s">
        <v>2032</v>
      </c>
      <c r="E1703" s="13" t="str">
        <f t="shared" si="198"/>
        <v>Reies. Rojas@bnna.com</v>
      </c>
      <c r="F1703" s="13" t="s">
        <v>1667</v>
      </c>
      <c r="G1703" s="20" t="s">
        <v>1837</v>
      </c>
      <c r="H1703" s="20" t="s">
        <v>1952</v>
      </c>
      <c r="I1703" s="13" t="s">
        <v>1948</v>
      </c>
      <c r="J1703" s="13" t="s">
        <v>1732</v>
      </c>
      <c r="K1703" s="4" t="s">
        <v>1733</v>
      </c>
      <c r="L1703" s="4" t="s">
        <v>1872</v>
      </c>
      <c r="M1703" s="4" t="s">
        <v>1873</v>
      </c>
      <c r="N1703" s="13" t="s">
        <v>1787</v>
      </c>
      <c r="O1703" s="15" t="s">
        <v>1989</v>
      </c>
      <c r="P1703" s="15" t="s">
        <v>1790</v>
      </c>
      <c r="Q1703" s="12">
        <f t="shared" ca="1" si="206"/>
        <v>1</v>
      </c>
      <c r="R1703" s="13" t="s">
        <v>1797</v>
      </c>
      <c r="S1703" s="13" t="s">
        <v>1796</v>
      </c>
      <c r="T1703" s="17">
        <v>22798</v>
      </c>
      <c r="U1703" s="17">
        <v>39600</v>
      </c>
      <c r="V1703" s="17">
        <v>41791</v>
      </c>
      <c r="W1703" s="17" t="s">
        <v>1798</v>
      </c>
      <c r="X1703" s="17" t="s">
        <v>1997</v>
      </c>
      <c r="Y1703" s="13">
        <f t="shared" ca="1" si="202"/>
        <v>35582</v>
      </c>
      <c r="Z1703" s="13">
        <f t="shared" ca="1" si="203"/>
        <v>3760</v>
      </c>
      <c r="AA1703" s="30" t="str">
        <f t="shared" si="197"/>
        <v>Retail</v>
      </c>
    </row>
    <row r="1704" spans="1:27" ht="28.8" x14ac:dyDescent="0.3">
      <c r="A1704" s="13">
        <v>6702</v>
      </c>
      <c r="B1704" s="13">
        <v>6702</v>
      </c>
      <c r="C1704" s="1" t="s">
        <v>1399</v>
      </c>
      <c r="D1704" s="13" t="s">
        <v>2032</v>
      </c>
      <c r="E1704" s="13" t="str">
        <f t="shared" si="198"/>
        <v>Clementine.ne Mcdonald@bnna.com</v>
      </c>
      <c r="F1704" s="13" t="s">
        <v>1668</v>
      </c>
      <c r="G1704" s="13" t="s">
        <v>1837</v>
      </c>
      <c r="H1704" s="13" t="s">
        <v>1952</v>
      </c>
      <c r="I1704" s="13" t="s">
        <v>1948</v>
      </c>
      <c r="J1704" s="13" t="s">
        <v>1732</v>
      </c>
      <c r="K1704" s="4" t="s">
        <v>1733</v>
      </c>
      <c r="L1704" s="4" t="s">
        <v>1874</v>
      </c>
      <c r="M1704" s="4" t="s">
        <v>1875</v>
      </c>
      <c r="N1704" s="13" t="s">
        <v>1787</v>
      </c>
      <c r="O1704" s="15" t="s">
        <v>1989</v>
      </c>
      <c r="P1704" s="13" t="s">
        <v>1790</v>
      </c>
      <c r="Q1704" s="12">
        <f t="shared" ca="1" si="206"/>
        <v>2</v>
      </c>
      <c r="R1704" s="13" t="s">
        <v>1797</v>
      </c>
      <c r="S1704" s="13" t="s">
        <v>1795</v>
      </c>
      <c r="T1704" s="17">
        <v>27068</v>
      </c>
      <c r="U1704" s="17">
        <v>40217</v>
      </c>
      <c r="V1704" s="17">
        <v>41678</v>
      </c>
      <c r="W1704" s="17" t="s">
        <v>1798</v>
      </c>
      <c r="X1704" s="17" t="s">
        <v>1997</v>
      </c>
      <c r="Y1704" s="13">
        <f t="shared" ca="1" si="202"/>
        <v>42195</v>
      </c>
      <c r="Z1704" s="13">
        <f t="shared" ca="1" si="203"/>
        <v>9790</v>
      </c>
      <c r="AA1704" s="30" t="str">
        <f t="shared" si="197"/>
        <v>Retail</v>
      </c>
    </row>
    <row r="1705" spans="1:27" ht="14.4" x14ac:dyDescent="0.3">
      <c r="A1705" s="13">
        <v>6703</v>
      </c>
      <c r="B1705" s="13">
        <v>6703</v>
      </c>
      <c r="C1705" s="13" t="s">
        <v>215</v>
      </c>
      <c r="D1705" s="13" t="s">
        <v>2032</v>
      </c>
      <c r="E1705" s="13" t="str">
        <f t="shared" si="198"/>
        <v>Barbara.amuelsen@bnna.com</v>
      </c>
      <c r="F1705" s="13" t="s">
        <v>1668</v>
      </c>
      <c r="G1705" s="20" t="s">
        <v>1837</v>
      </c>
      <c r="H1705" s="13" t="s">
        <v>1952</v>
      </c>
      <c r="I1705" s="20" t="s">
        <v>1948</v>
      </c>
      <c r="J1705" s="13" t="s">
        <v>1732</v>
      </c>
      <c r="K1705" s="4" t="s">
        <v>1733</v>
      </c>
      <c r="L1705" s="4" t="s">
        <v>1876</v>
      </c>
      <c r="M1705" s="4" t="s">
        <v>1877</v>
      </c>
      <c r="N1705" s="13" t="s">
        <v>1787</v>
      </c>
      <c r="O1705" s="15" t="s">
        <v>1989</v>
      </c>
      <c r="P1705" s="13" t="s">
        <v>1790</v>
      </c>
      <c r="Q1705" s="12">
        <f t="shared" ca="1" si="206"/>
        <v>3</v>
      </c>
      <c r="R1705" s="13" t="s">
        <v>1797</v>
      </c>
      <c r="S1705" s="13" t="s">
        <v>1795</v>
      </c>
      <c r="T1705" s="17">
        <v>30915</v>
      </c>
      <c r="U1705" s="17">
        <v>41507</v>
      </c>
      <c r="V1705" s="17">
        <v>41872</v>
      </c>
      <c r="W1705" s="17" t="s">
        <v>1798</v>
      </c>
      <c r="X1705" s="17" t="s">
        <v>1997</v>
      </c>
      <c r="Y1705" s="13">
        <f t="shared" ca="1" si="202"/>
        <v>52728</v>
      </c>
      <c r="Z1705" s="13">
        <f t="shared" ca="1" si="203"/>
        <v>1774</v>
      </c>
      <c r="AA1705" s="30" t="str">
        <f t="shared" si="197"/>
        <v>Retail</v>
      </c>
    </row>
    <row r="1706" spans="1:27" ht="14.4" x14ac:dyDescent="0.3">
      <c r="A1706" s="13">
        <v>6704</v>
      </c>
      <c r="B1706" s="13">
        <v>6704</v>
      </c>
      <c r="C1706" s="13" t="s">
        <v>449</v>
      </c>
      <c r="D1706" s="13" t="s">
        <v>2032</v>
      </c>
      <c r="E1706" s="13" t="str">
        <f t="shared" si="198"/>
        <v>Gustavo.vo Rizzo@bnna.com</v>
      </c>
      <c r="F1706" s="13" t="s">
        <v>1667</v>
      </c>
      <c r="G1706" s="13" t="s">
        <v>1837</v>
      </c>
      <c r="H1706" s="13" t="s">
        <v>1952</v>
      </c>
      <c r="I1706" s="13" t="s">
        <v>1948</v>
      </c>
      <c r="J1706" s="13" t="s">
        <v>1732</v>
      </c>
      <c r="K1706" s="4" t="s">
        <v>1878</v>
      </c>
      <c r="L1706" s="4" t="s">
        <v>1879</v>
      </c>
      <c r="M1706" s="4" t="s">
        <v>1879</v>
      </c>
      <c r="N1706" s="13" t="s">
        <v>1787</v>
      </c>
      <c r="O1706" s="15" t="s">
        <v>1989</v>
      </c>
      <c r="P1706" s="15" t="s">
        <v>1790</v>
      </c>
      <c r="Q1706" s="12">
        <f t="shared" ca="1" si="206"/>
        <v>1</v>
      </c>
      <c r="R1706" s="13" t="s">
        <v>1799</v>
      </c>
      <c r="S1706" s="13" t="s">
        <v>1795</v>
      </c>
      <c r="T1706" s="17">
        <v>23755</v>
      </c>
      <c r="U1706" s="17">
        <v>40921</v>
      </c>
      <c r="V1706" s="17">
        <v>41652</v>
      </c>
      <c r="W1706" s="17" t="s">
        <v>1798</v>
      </c>
      <c r="X1706" s="17" t="s">
        <v>1994</v>
      </c>
      <c r="Y1706" s="13">
        <f t="shared" ca="1" si="202"/>
        <v>48701</v>
      </c>
      <c r="Z1706" s="13">
        <f t="shared" ca="1" si="203"/>
        <v>9690</v>
      </c>
      <c r="AA1706" s="30" t="str">
        <f t="shared" si="197"/>
        <v>Retail</v>
      </c>
    </row>
    <row r="1707" spans="1:27" ht="14.4" x14ac:dyDescent="0.3">
      <c r="A1707" s="13">
        <v>6705</v>
      </c>
      <c r="B1707" s="13">
        <v>6705</v>
      </c>
      <c r="C1707" s="1" t="s">
        <v>1350</v>
      </c>
      <c r="D1707" s="13" t="s">
        <v>2032</v>
      </c>
      <c r="E1707" s="13" t="str">
        <f t="shared" si="198"/>
        <v>Damon.ernard@bnna.com</v>
      </c>
      <c r="F1707" s="13" t="s">
        <v>1667</v>
      </c>
      <c r="G1707" s="13" t="s">
        <v>1837</v>
      </c>
      <c r="H1707" s="13" t="s">
        <v>1952</v>
      </c>
      <c r="I1707" s="13" t="s">
        <v>1948</v>
      </c>
      <c r="J1707" s="13" t="s">
        <v>1732</v>
      </c>
      <c r="K1707" s="4" t="s">
        <v>1878</v>
      </c>
      <c r="L1707" s="4" t="s">
        <v>1880</v>
      </c>
      <c r="M1707" s="4" t="s">
        <v>1880</v>
      </c>
      <c r="N1707" s="13" t="s">
        <v>1787</v>
      </c>
      <c r="O1707" s="15" t="s">
        <v>1989</v>
      </c>
      <c r="P1707" s="15" t="s">
        <v>1790</v>
      </c>
      <c r="Q1707" s="12">
        <f t="shared" ca="1" si="206"/>
        <v>3</v>
      </c>
      <c r="R1707" s="13" t="s">
        <v>1797</v>
      </c>
      <c r="S1707" s="13" t="s">
        <v>1794</v>
      </c>
      <c r="T1707" s="17">
        <v>20081</v>
      </c>
      <c r="U1707" s="17">
        <v>31039</v>
      </c>
      <c r="V1707" s="17">
        <v>41996</v>
      </c>
      <c r="W1707" s="17" t="s">
        <v>1798</v>
      </c>
      <c r="X1707" s="17" t="s">
        <v>1994</v>
      </c>
      <c r="Y1707" s="13">
        <f t="shared" ca="1" si="202"/>
        <v>30161</v>
      </c>
      <c r="Z1707" s="13">
        <f t="shared" ca="1" si="203"/>
        <v>4462</v>
      </c>
      <c r="AA1707" s="30" t="str">
        <f t="shared" si="197"/>
        <v>Retail</v>
      </c>
    </row>
    <row r="1708" spans="1:27" ht="28.8" x14ac:dyDescent="0.3">
      <c r="A1708" s="13">
        <v>6706</v>
      </c>
      <c r="B1708" s="13">
        <v>6706</v>
      </c>
      <c r="C1708" s="1" t="s">
        <v>1095</v>
      </c>
      <c r="D1708" s="13" t="s">
        <v>2032</v>
      </c>
      <c r="E1708" s="13" t="str">
        <f t="shared" si="198"/>
        <v>Fuller. Curtis@bnna.com</v>
      </c>
      <c r="F1708" s="13" t="s">
        <v>1667</v>
      </c>
      <c r="G1708" s="13" t="s">
        <v>1837</v>
      </c>
      <c r="H1708" s="13" t="s">
        <v>1952</v>
      </c>
      <c r="I1708" s="13" t="s">
        <v>1948</v>
      </c>
      <c r="J1708" s="13" t="s">
        <v>1732</v>
      </c>
      <c r="K1708" s="4" t="s">
        <v>1738</v>
      </c>
      <c r="L1708" s="4" t="s">
        <v>1881</v>
      </c>
      <c r="M1708" s="4" t="s">
        <v>1882</v>
      </c>
      <c r="N1708" s="13" t="s">
        <v>1787</v>
      </c>
      <c r="O1708" s="15" t="s">
        <v>1989</v>
      </c>
      <c r="P1708" s="13" t="s">
        <v>1790</v>
      </c>
      <c r="Q1708" s="12">
        <f t="shared" ca="1" si="206"/>
        <v>1</v>
      </c>
      <c r="R1708" s="13" t="s">
        <v>1785</v>
      </c>
      <c r="S1708" s="13" t="s">
        <v>1795</v>
      </c>
      <c r="T1708" s="17">
        <v>29079</v>
      </c>
      <c r="U1708" s="17">
        <v>41863</v>
      </c>
      <c r="V1708" s="17">
        <v>41863</v>
      </c>
      <c r="W1708" s="17" t="s">
        <v>1798</v>
      </c>
      <c r="X1708" s="17" t="s">
        <v>1994</v>
      </c>
      <c r="Y1708" s="13">
        <f t="shared" ca="1" si="202"/>
        <v>37443</v>
      </c>
      <c r="Z1708" s="13">
        <f t="shared" ca="1" si="203"/>
        <v>4735</v>
      </c>
      <c r="AA1708" s="30" t="str">
        <f t="shared" si="197"/>
        <v>Retail</v>
      </c>
    </row>
    <row r="1709" spans="1:27" ht="28.8" x14ac:dyDescent="0.3">
      <c r="A1709" s="13">
        <v>6707</v>
      </c>
      <c r="B1709" s="13">
        <v>6707</v>
      </c>
      <c r="C1709" s="13" t="s">
        <v>257</v>
      </c>
      <c r="D1709" s="13" t="s">
        <v>2032</v>
      </c>
      <c r="E1709" s="13" t="str">
        <f t="shared" si="198"/>
        <v>Tiger.erritt@bnna.com</v>
      </c>
      <c r="F1709" s="13" t="s">
        <v>1667</v>
      </c>
      <c r="G1709" s="13" t="s">
        <v>1837</v>
      </c>
      <c r="H1709" s="13" t="s">
        <v>1952</v>
      </c>
      <c r="I1709" s="13" t="s">
        <v>1948</v>
      </c>
      <c r="J1709" s="13" t="s">
        <v>1732</v>
      </c>
      <c r="K1709" s="4" t="s">
        <v>1738</v>
      </c>
      <c r="L1709" s="4" t="s">
        <v>1883</v>
      </c>
      <c r="M1709" s="4" t="s">
        <v>1884</v>
      </c>
      <c r="N1709" s="13" t="s">
        <v>1787</v>
      </c>
      <c r="O1709" s="15" t="s">
        <v>1989</v>
      </c>
      <c r="P1709" s="13" t="s">
        <v>1784</v>
      </c>
      <c r="Q1709" s="12">
        <f t="shared" ca="1" si="206"/>
        <v>2</v>
      </c>
      <c r="R1709" s="13" t="s">
        <v>1800</v>
      </c>
      <c r="S1709" s="13" t="s">
        <v>1791</v>
      </c>
      <c r="T1709" s="17">
        <v>25851</v>
      </c>
      <c r="U1709" s="17">
        <v>40461</v>
      </c>
      <c r="V1709" s="17">
        <v>41922</v>
      </c>
      <c r="W1709" s="17" t="s">
        <v>1798</v>
      </c>
      <c r="X1709" s="17" t="s">
        <v>1991</v>
      </c>
      <c r="Y1709" s="13">
        <f t="shared" ca="1" si="202"/>
        <v>30112</v>
      </c>
      <c r="Z1709" s="13">
        <f t="shared" ca="1" si="203"/>
        <v>9273</v>
      </c>
      <c r="AA1709" s="30" t="str">
        <f t="shared" si="197"/>
        <v>Retail</v>
      </c>
    </row>
    <row r="1710" spans="1:27" ht="28.8" x14ac:dyDescent="0.3">
      <c r="A1710" s="13">
        <v>6708</v>
      </c>
      <c r="B1710" s="13">
        <v>6708</v>
      </c>
      <c r="C1710" s="13" t="s">
        <v>503</v>
      </c>
      <c r="D1710" s="13" t="s">
        <v>2032</v>
      </c>
      <c r="E1710" s="13" t="str">
        <f t="shared" si="198"/>
        <v>Jean-Pierre.ierre Louvet@bnna.com</v>
      </c>
      <c r="F1710" s="13" t="s">
        <v>1667</v>
      </c>
      <c r="G1710" s="13" t="s">
        <v>1837</v>
      </c>
      <c r="H1710" s="13" t="s">
        <v>1952</v>
      </c>
      <c r="I1710" s="13" t="s">
        <v>1948</v>
      </c>
      <c r="J1710" s="13" t="s">
        <v>1732</v>
      </c>
      <c r="K1710" s="4" t="s">
        <v>1738</v>
      </c>
      <c r="L1710" s="4" t="s">
        <v>1885</v>
      </c>
      <c r="M1710" s="4" t="s">
        <v>1729</v>
      </c>
      <c r="N1710" s="13" t="s">
        <v>1787</v>
      </c>
      <c r="O1710" s="15" t="s">
        <v>1989</v>
      </c>
      <c r="P1710" s="15" t="s">
        <v>1790</v>
      </c>
      <c r="Q1710" s="12">
        <f t="shared" ca="1" si="206"/>
        <v>3</v>
      </c>
      <c r="R1710" s="13" t="s">
        <v>1785</v>
      </c>
      <c r="S1710" s="13" t="s">
        <v>1795</v>
      </c>
      <c r="T1710" s="17">
        <v>20971</v>
      </c>
      <c r="U1710" s="17">
        <v>28641</v>
      </c>
      <c r="V1710" s="17">
        <v>41790</v>
      </c>
      <c r="W1710" s="17" t="s">
        <v>1798</v>
      </c>
      <c r="X1710" s="17" t="s">
        <v>1996</v>
      </c>
      <c r="Y1710" s="13">
        <f t="shared" ca="1" si="202"/>
        <v>48472</v>
      </c>
      <c r="Z1710" s="13">
        <f t="shared" ca="1" si="203"/>
        <v>3888</v>
      </c>
      <c r="AA1710" s="30" t="str">
        <f t="shared" si="197"/>
        <v>Retail</v>
      </c>
    </row>
    <row r="1711" spans="1:27" ht="14.4" x14ac:dyDescent="0.3">
      <c r="A1711" s="13">
        <v>6709</v>
      </c>
      <c r="B1711" s="13">
        <v>6709</v>
      </c>
      <c r="C1711" s="1" t="s">
        <v>1434</v>
      </c>
      <c r="D1711" s="13" t="s">
        <v>2032</v>
      </c>
      <c r="E1711" s="13" t="str">
        <f t="shared" si="198"/>
        <v>Alfreda.a Hewitt@bnna.com</v>
      </c>
      <c r="F1711" s="13" t="s">
        <v>1668</v>
      </c>
      <c r="G1711" s="13" t="s">
        <v>1837</v>
      </c>
      <c r="H1711" s="13" t="s">
        <v>1952</v>
      </c>
      <c r="I1711" s="13" t="s">
        <v>1947</v>
      </c>
      <c r="J1711" s="13" t="s">
        <v>1732</v>
      </c>
      <c r="K1711" s="4" t="s">
        <v>1862</v>
      </c>
      <c r="L1711" s="4" t="s">
        <v>1886</v>
      </c>
      <c r="M1711" s="4" t="s">
        <v>1887</v>
      </c>
      <c r="N1711" s="13" t="s">
        <v>1788</v>
      </c>
      <c r="O1711" s="15" t="s">
        <v>1798</v>
      </c>
      <c r="P1711" s="13" t="s">
        <v>1784</v>
      </c>
      <c r="Q1711" s="12">
        <f ca="1">RANDBETWEEN(4,7)</f>
        <v>4</v>
      </c>
      <c r="R1711" s="13" t="s">
        <v>1797</v>
      </c>
      <c r="S1711" s="13" t="s">
        <v>1794</v>
      </c>
      <c r="T1711" s="17">
        <v>30148</v>
      </c>
      <c r="U1711" s="17">
        <v>41836</v>
      </c>
      <c r="V1711" s="17">
        <v>41836</v>
      </c>
      <c r="W1711" s="17" t="s">
        <v>1798</v>
      </c>
      <c r="X1711" s="17" t="s">
        <v>1997</v>
      </c>
      <c r="Y1711" s="13">
        <f t="shared" ca="1" si="202"/>
        <v>35392</v>
      </c>
      <c r="Z1711" s="13">
        <f t="shared" ca="1" si="203"/>
        <v>4895</v>
      </c>
      <c r="AA1711" s="30" t="str">
        <f t="shared" si="197"/>
        <v>Retail</v>
      </c>
    </row>
    <row r="1712" spans="1:27" ht="28.8" x14ac:dyDescent="0.3">
      <c r="A1712" s="13">
        <v>6710</v>
      </c>
      <c r="B1712" s="13">
        <v>6710</v>
      </c>
      <c r="C1712" s="1" t="s">
        <v>1475</v>
      </c>
      <c r="D1712" s="13" t="s">
        <v>2032</v>
      </c>
      <c r="E1712" s="13" t="str">
        <f t="shared" si="198"/>
        <v>Clarke. Adkins@bnna.com</v>
      </c>
      <c r="F1712" s="13" t="s">
        <v>1667</v>
      </c>
      <c r="G1712" s="13" t="s">
        <v>1837</v>
      </c>
      <c r="H1712" s="13" t="s">
        <v>1952</v>
      </c>
      <c r="I1712" s="13" t="s">
        <v>1948</v>
      </c>
      <c r="J1712" s="13" t="s">
        <v>1732</v>
      </c>
      <c r="K1712" s="4" t="s">
        <v>1862</v>
      </c>
      <c r="L1712" s="4" t="s">
        <v>1888</v>
      </c>
      <c r="M1712" s="4" t="s">
        <v>1889</v>
      </c>
      <c r="N1712" s="13" t="s">
        <v>1787</v>
      </c>
      <c r="O1712" s="15" t="s">
        <v>1989</v>
      </c>
      <c r="P1712" s="15" t="s">
        <v>1790</v>
      </c>
      <c r="Q1712" s="12">
        <f t="shared" ref="Q1712:Q1718" ca="1" si="207">RANDBETWEEN(1,3)</f>
        <v>3</v>
      </c>
      <c r="R1712" s="13" t="s">
        <v>1797</v>
      </c>
      <c r="S1712" s="13" t="s">
        <v>1795</v>
      </c>
      <c r="T1712" s="17">
        <v>24385</v>
      </c>
      <c r="U1712" s="17">
        <v>40456</v>
      </c>
      <c r="V1712" s="17">
        <v>41917</v>
      </c>
      <c r="W1712" s="17" t="s">
        <v>1798</v>
      </c>
      <c r="X1712" s="17" t="s">
        <v>1997</v>
      </c>
      <c r="Y1712" s="13">
        <f t="shared" ca="1" si="202"/>
        <v>57919</v>
      </c>
      <c r="Z1712" s="13">
        <f t="shared" ca="1" si="203"/>
        <v>5257</v>
      </c>
      <c r="AA1712" s="30" t="str">
        <f t="shared" si="197"/>
        <v>Retail</v>
      </c>
    </row>
    <row r="1713" spans="1:27" ht="28.8" x14ac:dyDescent="0.3">
      <c r="A1713" s="13">
        <v>6711</v>
      </c>
      <c r="B1713" s="13">
        <v>6711</v>
      </c>
      <c r="C1713" s="13" t="s">
        <v>360</v>
      </c>
      <c r="D1713" s="13" t="s">
        <v>2032</v>
      </c>
      <c r="E1713" s="13" t="str">
        <f t="shared" si="198"/>
        <v>Dante.essori@bnna.com</v>
      </c>
      <c r="F1713" s="13" t="s">
        <v>1667</v>
      </c>
      <c r="G1713" s="13" t="s">
        <v>1837</v>
      </c>
      <c r="H1713" s="13" t="s">
        <v>1952</v>
      </c>
      <c r="I1713" s="13" t="s">
        <v>1948</v>
      </c>
      <c r="J1713" s="13" t="s">
        <v>1732</v>
      </c>
      <c r="K1713" s="4" t="s">
        <v>1890</v>
      </c>
      <c r="L1713" s="4" t="s">
        <v>1891</v>
      </c>
      <c r="M1713" s="4" t="s">
        <v>1892</v>
      </c>
      <c r="N1713" s="13" t="s">
        <v>1787</v>
      </c>
      <c r="O1713" s="15" t="s">
        <v>1989</v>
      </c>
      <c r="P1713" s="15" t="s">
        <v>1790</v>
      </c>
      <c r="Q1713" s="12">
        <f t="shared" ca="1" si="207"/>
        <v>1</v>
      </c>
      <c r="R1713" s="13" t="s">
        <v>1785</v>
      </c>
      <c r="S1713" s="13" t="s">
        <v>1796</v>
      </c>
      <c r="T1713" s="17">
        <v>25345</v>
      </c>
      <c r="U1713" s="17">
        <v>35937</v>
      </c>
      <c r="V1713" s="17">
        <v>41781</v>
      </c>
      <c r="W1713" s="17" t="s">
        <v>1798</v>
      </c>
      <c r="X1713" s="17" t="s">
        <v>1997</v>
      </c>
      <c r="Y1713" s="13">
        <f t="shared" ref="Y1713:Y1744" ca="1" si="208">RANDBETWEEN(30000,60000)</f>
        <v>51740</v>
      </c>
      <c r="Z1713" s="13">
        <f t="shared" ref="Z1713:Z1744" ca="1" si="209">RANDBETWEEN(0,10000)</f>
        <v>8474</v>
      </c>
      <c r="AA1713" s="30" t="str">
        <f t="shared" si="197"/>
        <v>Retail</v>
      </c>
    </row>
    <row r="1714" spans="1:27" ht="28.8" x14ac:dyDescent="0.3">
      <c r="A1714" s="13">
        <v>6712</v>
      </c>
      <c r="B1714" s="13">
        <v>6712</v>
      </c>
      <c r="C1714" s="13" t="s">
        <v>634</v>
      </c>
      <c r="D1714" s="13" t="s">
        <v>2032</v>
      </c>
      <c r="E1714" s="13" t="str">
        <f t="shared" si="198"/>
        <v>Mike. Nine@bnna.com</v>
      </c>
      <c r="F1714" s="13" t="s">
        <v>1667</v>
      </c>
      <c r="G1714" s="13" t="s">
        <v>1837</v>
      </c>
      <c r="H1714" s="13" t="s">
        <v>1952</v>
      </c>
      <c r="I1714" s="13" t="s">
        <v>1948</v>
      </c>
      <c r="J1714" s="13" t="s">
        <v>1732</v>
      </c>
      <c r="K1714" s="4" t="s">
        <v>1890</v>
      </c>
      <c r="L1714" s="4" t="s">
        <v>1893</v>
      </c>
      <c r="M1714" s="4" t="s">
        <v>1894</v>
      </c>
      <c r="N1714" s="13" t="s">
        <v>1787</v>
      </c>
      <c r="O1714" s="15" t="s">
        <v>1989</v>
      </c>
      <c r="P1714" s="15" t="s">
        <v>1790</v>
      </c>
      <c r="Q1714" s="12">
        <f t="shared" ca="1" si="207"/>
        <v>3</v>
      </c>
      <c r="R1714" s="13" t="s">
        <v>1797</v>
      </c>
      <c r="S1714" s="13" t="s">
        <v>1791</v>
      </c>
      <c r="T1714" s="17">
        <v>28762</v>
      </c>
      <c r="U1714" s="17">
        <v>40815</v>
      </c>
      <c r="V1714" s="17">
        <v>41911</v>
      </c>
      <c r="W1714" s="17" t="s">
        <v>1798</v>
      </c>
      <c r="X1714" s="17" t="s">
        <v>1994</v>
      </c>
      <c r="Y1714" s="13">
        <f t="shared" ca="1" si="208"/>
        <v>47734</v>
      </c>
      <c r="Z1714" s="13">
        <f t="shared" ca="1" si="209"/>
        <v>2853</v>
      </c>
      <c r="AA1714" s="30" t="str">
        <f t="shared" si="197"/>
        <v>Retail</v>
      </c>
    </row>
    <row r="1715" spans="1:27" ht="14.4" x14ac:dyDescent="0.3">
      <c r="A1715" s="13">
        <v>6713</v>
      </c>
      <c r="B1715" s="13">
        <v>6713</v>
      </c>
      <c r="C1715" s="13" t="s">
        <v>136</v>
      </c>
      <c r="D1715" s="13" t="s">
        <v>2032</v>
      </c>
      <c r="E1715" s="13" t="str">
        <f t="shared" si="198"/>
        <v>Alex.'Neil@bnna.com</v>
      </c>
      <c r="F1715" s="13" t="s">
        <v>1667</v>
      </c>
      <c r="G1715" s="13" t="s">
        <v>1837</v>
      </c>
      <c r="H1715" s="13" t="s">
        <v>1952</v>
      </c>
      <c r="I1715" s="13" t="s">
        <v>1948</v>
      </c>
      <c r="J1715" s="13" t="s">
        <v>1732</v>
      </c>
      <c r="K1715" s="4" t="s">
        <v>1773</v>
      </c>
      <c r="L1715" s="4" t="s">
        <v>1769</v>
      </c>
      <c r="M1715" s="4" t="s">
        <v>1769</v>
      </c>
      <c r="N1715" s="13" t="s">
        <v>1787</v>
      </c>
      <c r="O1715" s="15" t="s">
        <v>1989</v>
      </c>
      <c r="P1715" s="13" t="s">
        <v>1790</v>
      </c>
      <c r="Q1715" s="12">
        <f t="shared" ca="1" si="207"/>
        <v>3</v>
      </c>
      <c r="R1715" s="13" t="s">
        <v>1797</v>
      </c>
      <c r="S1715" s="13" t="s">
        <v>1796</v>
      </c>
      <c r="T1715" s="17">
        <v>25087</v>
      </c>
      <c r="U1715" s="17">
        <v>41523</v>
      </c>
      <c r="V1715" s="17">
        <v>41888</v>
      </c>
      <c r="W1715" s="17" t="s">
        <v>1798</v>
      </c>
      <c r="X1715" s="17" t="s">
        <v>1994</v>
      </c>
      <c r="Y1715" s="13">
        <f t="shared" ca="1" si="208"/>
        <v>47506</v>
      </c>
      <c r="Z1715" s="13">
        <f t="shared" ca="1" si="209"/>
        <v>8852</v>
      </c>
      <c r="AA1715" s="30" t="str">
        <f t="shared" si="197"/>
        <v>Retail</v>
      </c>
    </row>
    <row r="1716" spans="1:27" ht="57.6" x14ac:dyDescent="0.3">
      <c r="A1716" s="13">
        <v>6714</v>
      </c>
      <c r="B1716" s="13">
        <v>6714</v>
      </c>
      <c r="C1716" s="13" t="s">
        <v>993</v>
      </c>
      <c r="D1716" s="13" t="s">
        <v>2032</v>
      </c>
      <c r="E1716" s="13" t="str">
        <f t="shared" si="198"/>
        <v>Duncan. Juarez@bnna.com</v>
      </c>
      <c r="F1716" s="13" t="s">
        <v>1667</v>
      </c>
      <c r="G1716" s="13" t="s">
        <v>1837</v>
      </c>
      <c r="H1716" s="13" t="s">
        <v>1952</v>
      </c>
      <c r="I1716" s="13" t="s">
        <v>1948</v>
      </c>
      <c r="J1716" s="13" t="s">
        <v>1732</v>
      </c>
      <c r="K1716" s="4" t="s">
        <v>1773</v>
      </c>
      <c r="L1716" s="4" t="s">
        <v>1895</v>
      </c>
      <c r="M1716" s="4" t="s">
        <v>1896</v>
      </c>
      <c r="N1716" s="13" t="s">
        <v>1787</v>
      </c>
      <c r="O1716" s="15" t="s">
        <v>1989</v>
      </c>
      <c r="P1716" s="15" t="s">
        <v>1790</v>
      </c>
      <c r="Q1716" s="12">
        <f t="shared" ca="1" si="207"/>
        <v>2</v>
      </c>
      <c r="R1716" s="13" t="s">
        <v>1797</v>
      </c>
      <c r="S1716" s="13" t="s">
        <v>1794</v>
      </c>
      <c r="T1716" s="17">
        <v>25642</v>
      </c>
      <c r="U1716" s="17">
        <v>36965</v>
      </c>
      <c r="V1716" s="17">
        <v>41713</v>
      </c>
      <c r="W1716" s="17" t="s">
        <v>1798</v>
      </c>
      <c r="X1716" s="17" t="s">
        <v>1994</v>
      </c>
      <c r="Y1716" s="13">
        <f t="shared" ca="1" si="208"/>
        <v>55574</v>
      </c>
      <c r="Z1716" s="13">
        <f t="shared" ca="1" si="209"/>
        <v>2666</v>
      </c>
      <c r="AA1716" s="30" t="str">
        <f t="shared" si="197"/>
        <v>Retail</v>
      </c>
    </row>
    <row r="1717" spans="1:27" ht="14.4" x14ac:dyDescent="0.3">
      <c r="A1717" s="13">
        <v>6715</v>
      </c>
      <c r="B1717" s="13">
        <v>6715</v>
      </c>
      <c r="C1717" s="13" t="s">
        <v>199</v>
      </c>
      <c r="D1717" s="13" t="s">
        <v>2032</v>
      </c>
      <c r="E1717" s="13" t="str">
        <f t="shared" si="198"/>
        <v>Arsenio.io Grant@bnna.com</v>
      </c>
      <c r="F1717" s="13" t="s">
        <v>1667</v>
      </c>
      <c r="G1717" s="13" t="s">
        <v>1837</v>
      </c>
      <c r="H1717" s="13" t="s">
        <v>1952</v>
      </c>
      <c r="I1717" s="13" t="s">
        <v>1948</v>
      </c>
      <c r="J1717" s="13" t="s">
        <v>1732</v>
      </c>
      <c r="K1717" s="4" t="s">
        <v>1773</v>
      </c>
      <c r="L1717" s="4" t="s">
        <v>1897</v>
      </c>
      <c r="M1717" s="4" t="s">
        <v>1898</v>
      </c>
      <c r="N1717" s="13" t="s">
        <v>1787</v>
      </c>
      <c r="O1717" s="15" t="s">
        <v>1989</v>
      </c>
      <c r="P1717" s="13" t="s">
        <v>1790</v>
      </c>
      <c r="Q1717" s="12">
        <f t="shared" ca="1" si="207"/>
        <v>2</v>
      </c>
      <c r="R1717" s="13" t="s">
        <v>1797</v>
      </c>
      <c r="S1717" s="13" t="s">
        <v>1791</v>
      </c>
      <c r="T1717" s="17">
        <v>22540</v>
      </c>
      <c r="U1717" s="17">
        <v>39341</v>
      </c>
      <c r="V1717" s="17">
        <v>41898</v>
      </c>
      <c r="W1717" s="17" t="s">
        <v>1798</v>
      </c>
      <c r="X1717" s="17" t="s">
        <v>1991</v>
      </c>
      <c r="Y1717" s="13">
        <f t="shared" ca="1" si="208"/>
        <v>35115</v>
      </c>
      <c r="Z1717" s="13">
        <f t="shared" ca="1" si="209"/>
        <v>7020</v>
      </c>
      <c r="AA1717" s="30" t="str">
        <f t="shared" si="197"/>
        <v>Retail</v>
      </c>
    </row>
    <row r="1718" spans="1:27" ht="43.2" x14ac:dyDescent="0.3">
      <c r="A1718" s="13">
        <v>6716</v>
      </c>
      <c r="B1718" s="13">
        <v>6716</v>
      </c>
      <c r="C1718" s="13" t="s">
        <v>247</v>
      </c>
      <c r="D1718" s="13" t="s">
        <v>2032</v>
      </c>
      <c r="E1718" s="13" t="str">
        <f t="shared" si="198"/>
        <v>Björn.inkler@bnna.com</v>
      </c>
      <c r="F1718" s="13" t="s">
        <v>1669</v>
      </c>
      <c r="G1718" s="13" t="s">
        <v>1837</v>
      </c>
      <c r="H1718" s="13" t="s">
        <v>1951</v>
      </c>
      <c r="I1718" s="13" t="s">
        <v>1948</v>
      </c>
      <c r="J1718" s="13" t="s">
        <v>1735</v>
      </c>
      <c r="K1718" s="4" t="s">
        <v>1736</v>
      </c>
      <c r="L1718" s="4" t="s">
        <v>1899</v>
      </c>
      <c r="M1718" s="4" t="s">
        <v>1727</v>
      </c>
      <c r="N1718" s="13" t="s">
        <v>1787</v>
      </c>
      <c r="O1718" s="15" t="s">
        <v>1989</v>
      </c>
      <c r="P1718" s="13" t="s">
        <v>1784</v>
      </c>
      <c r="Q1718" s="12">
        <f t="shared" ca="1" si="207"/>
        <v>2</v>
      </c>
      <c r="R1718" s="13" t="s">
        <v>1799</v>
      </c>
      <c r="S1718" s="13" t="s">
        <v>1791</v>
      </c>
      <c r="T1718" s="17">
        <v>21402</v>
      </c>
      <c r="U1718" s="17">
        <v>37838</v>
      </c>
      <c r="V1718" s="17">
        <v>41856</v>
      </c>
      <c r="W1718" s="17" t="s">
        <v>1798</v>
      </c>
      <c r="X1718" s="17" t="s">
        <v>1996</v>
      </c>
      <c r="Y1718" s="13">
        <f t="shared" ca="1" si="208"/>
        <v>34915</v>
      </c>
      <c r="Z1718" s="13">
        <f t="shared" ca="1" si="209"/>
        <v>6558</v>
      </c>
      <c r="AA1718" s="30" t="str">
        <f t="shared" si="197"/>
        <v>Retail</v>
      </c>
    </row>
    <row r="1719" spans="1:27" ht="43.2" x14ac:dyDescent="0.3">
      <c r="A1719" s="13">
        <v>6717</v>
      </c>
      <c r="B1719" s="13">
        <v>6717</v>
      </c>
      <c r="C1719" s="1" t="s">
        <v>899</v>
      </c>
      <c r="D1719" s="13" t="s">
        <v>2032</v>
      </c>
      <c r="E1719" s="13" t="str">
        <f t="shared" si="198"/>
        <v>Myles.olland@bnna.com</v>
      </c>
      <c r="F1719" s="13" t="s">
        <v>1667</v>
      </c>
      <c r="G1719" s="13" t="s">
        <v>1837</v>
      </c>
      <c r="H1719" s="13" t="s">
        <v>1951</v>
      </c>
      <c r="I1719" s="13" t="s">
        <v>1947</v>
      </c>
      <c r="J1719" s="13" t="s">
        <v>1735</v>
      </c>
      <c r="K1719" s="4" t="s">
        <v>1900</v>
      </c>
      <c r="L1719" s="4" t="s">
        <v>1901</v>
      </c>
      <c r="M1719" s="4" t="s">
        <v>1902</v>
      </c>
      <c r="N1719" s="13" t="s">
        <v>1788</v>
      </c>
      <c r="O1719" s="15" t="s">
        <v>1798</v>
      </c>
      <c r="P1719" s="13" t="s">
        <v>1784</v>
      </c>
      <c r="Q1719" s="12">
        <f ca="1">RANDBETWEEN(4,7)</f>
        <v>5</v>
      </c>
      <c r="R1719" s="13" t="s">
        <v>1797</v>
      </c>
      <c r="S1719" s="13" t="s">
        <v>1793</v>
      </c>
      <c r="T1719" s="17">
        <v>25331</v>
      </c>
      <c r="U1719" s="17">
        <v>36288</v>
      </c>
      <c r="V1719" s="17">
        <v>41767</v>
      </c>
      <c r="W1719" s="17" t="s">
        <v>1798</v>
      </c>
      <c r="X1719" s="17" t="s">
        <v>1997</v>
      </c>
      <c r="Y1719" s="13">
        <f t="shared" ca="1" si="208"/>
        <v>53378</v>
      </c>
      <c r="Z1719" s="13">
        <f t="shared" ca="1" si="209"/>
        <v>4514</v>
      </c>
      <c r="AA1719" s="30" t="str">
        <f t="shared" si="197"/>
        <v>Retail</v>
      </c>
    </row>
    <row r="1720" spans="1:27" ht="43.2" x14ac:dyDescent="0.3">
      <c r="A1720" s="13">
        <v>6718</v>
      </c>
      <c r="B1720" s="13">
        <v>6718</v>
      </c>
      <c r="C1720" s="1" t="s">
        <v>951</v>
      </c>
      <c r="D1720" s="13" t="s">
        <v>2032</v>
      </c>
      <c r="E1720" s="13" t="str">
        <f t="shared" si="198"/>
        <v>Isaac.ac Guy@bnna.com</v>
      </c>
      <c r="F1720" s="13" t="s">
        <v>1667</v>
      </c>
      <c r="G1720" s="13" t="s">
        <v>1837</v>
      </c>
      <c r="H1720" s="13" t="s">
        <v>1951</v>
      </c>
      <c r="I1720" s="13" t="s">
        <v>1948</v>
      </c>
      <c r="J1720" s="13" t="s">
        <v>1735</v>
      </c>
      <c r="K1720" s="4" t="s">
        <v>1903</v>
      </c>
      <c r="L1720" s="4" t="s">
        <v>1904</v>
      </c>
      <c r="M1720" s="4" t="s">
        <v>1905</v>
      </c>
      <c r="N1720" s="13" t="s">
        <v>1787</v>
      </c>
      <c r="O1720" s="15" t="s">
        <v>1989</v>
      </c>
      <c r="P1720" s="13" t="s">
        <v>1790</v>
      </c>
      <c r="Q1720" s="12">
        <f t="shared" ref="Q1720:Q1726" ca="1" si="210">RANDBETWEEN(1,3)</f>
        <v>1</v>
      </c>
      <c r="R1720" s="13" t="s">
        <v>1785</v>
      </c>
      <c r="S1720" s="13" t="s">
        <v>1794</v>
      </c>
      <c r="T1720" s="17">
        <v>24458</v>
      </c>
      <c r="U1720" s="17">
        <v>32494</v>
      </c>
      <c r="V1720" s="17">
        <v>41990</v>
      </c>
      <c r="W1720" s="17" t="s">
        <v>1798</v>
      </c>
      <c r="X1720" s="17" t="s">
        <v>1997</v>
      </c>
      <c r="Y1720" s="13">
        <f t="shared" ca="1" si="208"/>
        <v>45783</v>
      </c>
      <c r="Z1720" s="13">
        <f t="shared" ca="1" si="209"/>
        <v>9107</v>
      </c>
      <c r="AA1720" s="30" t="str">
        <f t="shared" si="197"/>
        <v>Retail</v>
      </c>
    </row>
    <row r="1721" spans="1:27" ht="14.4" x14ac:dyDescent="0.3">
      <c r="A1721" s="13">
        <v>6719</v>
      </c>
      <c r="B1721" s="13">
        <v>6719</v>
      </c>
      <c r="C1721" s="1" t="s">
        <v>1404</v>
      </c>
      <c r="D1721" s="13" t="s">
        <v>2032</v>
      </c>
      <c r="E1721" s="13" t="str">
        <f t="shared" si="198"/>
        <v>Heidi.lderon@bnna.com</v>
      </c>
      <c r="F1721" s="13" t="s">
        <v>1668</v>
      </c>
      <c r="G1721" s="13" t="s">
        <v>1837</v>
      </c>
      <c r="H1721" s="13" t="s">
        <v>1951</v>
      </c>
      <c r="I1721" s="13" t="s">
        <v>1948</v>
      </c>
      <c r="J1721" s="13" t="s">
        <v>1735</v>
      </c>
      <c r="K1721" s="4" t="s">
        <v>1903</v>
      </c>
      <c r="L1721" s="4" t="s">
        <v>1906</v>
      </c>
      <c r="M1721" s="4" t="s">
        <v>1907</v>
      </c>
      <c r="N1721" s="13" t="s">
        <v>1787</v>
      </c>
      <c r="O1721" s="15" t="s">
        <v>1989</v>
      </c>
      <c r="P1721" s="15" t="s">
        <v>1790</v>
      </c>
      <c r="Q1721" s="12">
        <f t="shared" ca="1" si="210"/>
        <v>2</v>
      </c>
      <c r="R1721" s="13" t="s">
        <v>1800</v>
      </c>
      <c r="S1721" s="13" t="s">
        <v>1795</v>
      </c>
      <c r="T1721" s="17">
        <v>24797</v>
      </c>
      <c r="U1721" s="17">
        <v>32833</v>
      </c>
      <c r="V1721" s="17">
        <v>41964</v>
      </c>
      <c r="W1721" s="17" t="s">
        <v>1798</v>
      </c>
      <c r="X1721" s="17" t="s">
        <v>1997</v>
      </c>
      <c r="Y1721" s="13">
        <f t="shared" ca="1" si="208"/>
        <v>35695</v>
      </c>
      <c r="Z1721" s="13">
        <f t="shared" ca="1" si="209"/>
        <v>648</v>
      </c>
      <c r="AA1721" s="30" t="str">
        <f t="shared" si="197"/>
        <v>Retail</v>
      </c>
    </row>
    <row r="1722" spans="1:27" ht="28.8" x14ac:dyDescent="0.3">
      <c r="A1722" s="13">
        <v>6720</v>
      </c>
      <c r="B1722" s="13">
        <v>6720</v>
      </c>
      <c r="C1722" s="13" t="s">
        <v>237</v>
      </c>
      <c r="D1722" s="13" t="s">
        <v>2032</v>
      </c>
      <c r="E1722" s="13" t="str">
        <f t="shared" si="198"/>
        <v>Thomas.s Boles@bnna.com</v>
      </c>
      <c r="F1722" s="13" t="s">
        <v>1667</v>
      </c>
      <c r="G1722" s="13" t="s">
        <v>1837</v>
      </c>
      <c r="H1722" s="13" t="s">
        <v>1951</v>
      </c>
      <c r="I1722" s="13" t="s">
        <v>1948</v>
      </c>
      <c r="J1722" s="13" t="s">
        <v>1735</v>
      </c>
      <c r="K1722" s="4" t="s">
        <v>1903</v>
      </c>
      <c r="L1722" s="4" t="s">
        <v>1908</v>
      </c>
      <c r="M1722" s="4" t="s">
        <v>1909</v>
      </c>
      <c r="N1722" s="13" t="s">
        <v>1787</v>
      </c>
      <c r="O1722" s="15" t="s">
        <v>1989</v>
      </c>
      <c r="P1722" s="15" t="s">
        <v>1790</v>
      </c>
      <c r="Q1722" s="12">
        <f t="shared" ca="1" si="210"/>
        <v>2</v>
      </c>
      <c r="R1722" s="13" t="s">
        <v>1797</v>
      </c>
      <c r="S1722" s="13" t="s">
        <v>1795</v>
      </c>
      <c r="T1722" s="17">
        <v>27400</v>
      </c>
      <c r="U1722" s="17">
        <v>40184</v>
      </c>
      <c r="V1722" s="17">
        <v>41645</v>
      </c>
      <c r="W1722" s="17" t="s">
        <v>1798</v>
      </c>
      <c r="X1722" s="17" t="s">
        <v>1994</v>
      </c>
      <c r="Y1722" s="13">
        <f t="shared" ca="1" si="208"/>
        <v>43885</v>
      </c>
      <c r="Z1722" s="13">
        <f t="shared" ca="1" si="209"/>
        <v>5023</v>
      </c>
      <c r="AA1722" s="30" t="str">
        <f t="shared" si="197"/>
        <v>Retail</v>
      </c>
    </row>
    <row r="1723" spans="1:27" ht="14.4" x14ac:dyDescent="0.3">
      <c r="A1723" s="13">
        <v>6721</v>
      </c>
      <c r="B1723" s="13">
        <v>6721</v>
      </c>
      <c r="C1723" s="1" t="s">
        <v>826</v>
      </c>
      <c r="D1723" s="13" t="s">
        <v>2032</v>
      </c>
      <c r="E1723" s="13" t="str">
        <f t="shared" si="198"/>
        <v>Barry. Roman@bnna.com</v>
      </c>
      <c r="F1723" s="13" t="s">
        <v>1667</v>
      </c>
      <c r="G1723" s="13" t="s">
        <v>1837</v>
      </c>
      <c r="H1723" s="13" t="s">
        <v>1951</v>
      </c>
      <c r="I1723" s="13" t="s">
        <v>1948</v>
      </c>
      <c r="J1723" s="13" t="s">
        <v>1735</v>
      </c>
      <c r="K1723" s="4" t="s">
        <v>1903</v>
      </c>
      <c r="L1723" s="4" t="s">
        <v>1910</v>
      </c>
      <c r="M1723" s="4" t="s">
        <v>1911</v>
      </c>
      <c r="N1723" s="13" t="s">
        <v>1787</v>
      </c>
      <c r="O1723" s="15" t="s">
        <v>1989</v>
      </c>
      <c r="P1723" s="15" t="s">
        <v>1790</v>
      </c>
      <c r="Q1723" s="12">
        <f t="shared" ca="1" si="210"/>
        <v>3</v>
      </c>
      <c r="R1723" s="13" t="s">
        <v>1797</v>
      </c>
      <c r="S1723" s="13" t="s">
        <v>1796</v>
      </c>
      <c r="T1723" s="17">
        <v>26116</v>
      </c>
      <c r="U1723" s="17">
        <v>41092</v>
      </c>
      <c r="V1723" s="17">
        <v>41822</v>
      </c>
      <c r="W1723" s="17" t="s">
        <v>1798</v>
      </c>
      <c r="X1723" s="17" t="s">
        <v>1994</v>
      </c>
      <c r="Y1723" s="13">
        <f t="shared" ca="1" si="208"/>
        <v>43102</v>
      </c>
      <c r="Z1723" s="13">
        <f t="shared" ca="1" si="209"/>
        <v>2460</v>
      </c>
      <c r="AA1723" s="30" t="str">
        <f t="shared" si="197"/>
        <v>Retail</v>
      </c>
    </row>
    <row r="1724" spans="1:27" ht="43.2" x14ac:dyDescent="0.3">
      <c r="A1724" s="13">
        <v>6722</v>
      </c>
      <c r="B1724" s="13">
        <v>6722</v>
      </c>
      <c r="C1724" s="1" t="s">
        <v>1584</v>
      </c>
      <c r="D1724" s="13" t="s">
        <v>2032</v>
      </c>
      <c r="E1724" s="13" t="str">
        <f t="shared" si="198"/>
        <v>Jenette.Marshall@bnna.com</v>
      </c>
      <c r="F1724" s="13" t="s">
        <v>1668</v>
      </c>
      <c r="G1724" s="13" t="s">
        <v>1837</v>
      </c>
      <c r="H1724" s="13" t="s">
        <v>1951</v>
      </c>
      <c r="I1724" s="13" t="s">
        <v>1948</v>
      </c>
      <c r="J1724" s="13" t="s">
        <v>1735</v>
      </c>
      <c r="K1724" s="4" t="s">
        <v>1737</v>
      </c>
      <c r="L1724" s="4" t="s">
        <v>1912</v>
      </c>
      <c r="M1724" s="4" t="s">
        <v>1728</v>
      </c>
      <c r="N1724" s="13" t="s">
        <v>1787</v>
      </c>
      <c r="O1724" s="15" t="s">
        <v>1989</v>
      </c>
      <c r="P1724" s="15" t="s">
        <v>1790</v>
      </c>
      <c r="Q1724" s="12">
        <f t="shared" ca="1" si="210"/>
        <v>2</v>
      </c>
      <c r="R1724" s="13" t="s">
        <v>1785</v>
      </c>
      <c r="S1724" s="13" t="s">
        <v>1794</v>
      </c>
      <c r="T1724" s="17">
        <v>24664</v>
      </c>
      <c r="U1724" s="17">
        <v>34526</v>
      </c>
      <c r="V1724" s="17">
        <v>41831</v>
      </c>
      <c r="W1724" s="17" t="s">
        <v>1798</v>
      </c>
      <c r="X1724" s="17" t="s">
        <v>1991</v>
      </c>
      <c r="Y1724" s="13">
        <f t="shared" ca="1" si="208"/>
        <v>56776</v>
      </c>
      <c r="Z1724" s="13">
        <f t="shared" ca="1" si="209"/>
        <v>7535</v>
      </c>
      <c r="AA1724" s="30" t="str">
        <f t="shared" si="197"/>
        <v>Retail</v>
      </c>
    </row>
    <row r="1725" spans="1:27" ht="43.2" x14ac:dyDescent="0.3">
      <c r="A1725" s="13">
        <v>6723</v>
      </c>
      <c r="B1725" s="13">
        <v>6723</v>
      </c>
      <c r="C1725" s="13" t="s">
        <v>38</v>
      </c>
      <c r="D1725" s="13" t="s">
        <v>2032</v>
      </c>
      <c r="E1725" s="13" t="str">
        <f t="shared" si="198"/>
        <v>Bang. Zhou@bnna.com</v>
      </c>
      <c r="F1725" s="13" t="s">
        <v>1668</v>
      </c>
      <c r="G1725" s="20" t="s">
        <v>1837</v>
      </c>
      <c r="H1725" s="20" t="s">
        <v>1951</v>
      </c>
      <c r="I1725" s="13" t="s">
        <v>1948</v>
      </c>
      <c r="J1725" s="13" t="s">
        <v>1735</v>
      </c>
      <c r="K1725" s="4" t="s">
        <v>1737</v>
      </c>
      <c r="L1725" s="4" t="s">
        <v>1913</v>
      </c>
      <c r="M1725" s="4" t="s">
        <v>1914</v>
      </c>
      <c r="N1725" s="13" t="s">
        <v>1787</v>
      </c>
      <c r="O1725" s="15" t="s">
        <v>1989</v>
      </c>
      <c r="P1725" s="15" t="s">
        <v>1790</v>
      </c>
      <c r="Q1725" s="12">
        <f t="shared" ca="1" si="210"/>
        <v>2</v>
      </c>
      <c r="R1725" s="13" t="s">
        <v>1797</v>
      </c>
      <c r="S1725" s="13" t="s">
        <v>1795</v>
      </c>
      <c r="T1725" s="17">
        <v>32313</v>
      </c>
      <c r="U1725" s="17">
        <v>41809</v>
      </c>
      <c r="V1725" s="17">
        <v>41809</v>
      </c>
      <c r="W1725" s="17" t="s">
        <v>1798</v>
      </c>
      <c r="X1725" s="17" t="s">
        <v>1991</v>
      </c>
      <c r="Y1725" s="13">
        <f t="shared" ca="1" si="208"/>
        <v>47805</v>
      </c>
      <c r="Z1725" s="13">
        <f t="shared" ca="1" si="209"/>
        <v>8193</v>
      </c>
      <c r="AA1725" s="30" t="str">
        <f t="shared" si="197"/>
        <v>Retail</v>
      </c>
    </row>
    <row r="1726" spans="1:27" ht="28.8" x14ac:dyDescent="0.3">
      <c r="A1726" s="13">
        <v>6724</v>
      </c>
      <c r="B1726" s="13">
        <v>6724</v>
      </c>
      <c r="C1726" s="13" t="s">
        <v>373</v>
      </c>
      <c r="D1726" s="13" t="s">
        <v>2032</v>
      </c>
      <c r="E1726" s="13" t="str">
        <f t="shared" si="198"/>
        <v>Dion.endez@bnna.com</v>
      </c>
      <c r="F1726" s="13" t="s">
        <v>1667</v>
      </c>
      <c r="G1726" s="13" t="s">
        <v>1837</v>
      </c>
      <c r="H1726" s="13" t="s">
        <v>1951</v>
      </c>
      <c r="I1726" s="13" t="s">
        <v>1948</v>
      </c>
      <c r="J1726" s="13" t="s">
        <v>1735</v>
      </c>
      <c r="K1726" s="4" t="s">
        <v>1737</v>
      </c>
      <c r="L1726" s="4" t="s">
        <v>1915</v>
      </c>
      <c r="M1726" s="4" t="s">
        <v>1916</v>
      </c>
      <c r="N1726" s="13" t="s">
        <v>1787</v>
      </c>
      <c r="O1726" s="15" t="s">
        <v>1989</v>
      </c>
      <c r="P1726" s="13" t="s">
        <v>1790</v>
      </c>
      <c r="Q1726" s="12">
        <f t="shared" ca="1" si="210"/>
        <v>1</v>
      </c>
      <c r="R1726" s="13" t="s">
        <v>1797</v>
      </c>
      <c r="S1726" s="13" t="s">
        <v>1796</v>
      </c>
      <c r="T1726" s="17">
        <v>23359</v>
      </c>
      <c r="U1726" s="17">
        <v>33221</v>
      </c>
      <c r="V1726" s="17">
        <v>41987</v>
      </c>
      <c r="W1726" s="17" t="s">
        <v>1989</v>
      </c>
      <c r="X1726" s="17" t="s">
        <v>1991</v>
      </c>
      <c r="Y1726" s="13">
        <f t="shared" ca="1" si="208"/>
        <v>31194</v>
      </c>
      <c r="Z1726" s="13">
        <f t="shared" ca="1" si="209"/>
        <v>9010</v>
      </c>
      <c r="AA1726" s="30" t="str">
        <f t="shared" si="197"/>
        <v>Retail</v>
      </c>
    </row>
    <row r="1727" spans="1:27" ht="14.4" x14ac:dyDescent="0.3">
      <c r="A1727" s="13">
        <v>6725</v>
      </c>
      <c r="B1727" s="13">
        <v>6725</v>
      </c>
      <c r="C1727" s="13" t="s">
        <v>208</v>
      </c>
      <c r="D1727" s="13" t="s">
        <v>2032</v>
      </c>
      <c r="E1727" s="13" t="str">
        <f t="shared" si="198"/>
        <v>Baltje.e Cloet@bnna.com</v>
      </c>
      <c r="F1727" s="13" t="s">
        <v>1668</v>
      </c>
      <c r="G1727" s="13" t="s">
        <v>1837</v>
      </c>
      <c r="H1727" s="13" t="s">
        <v>1951</v>
      </c>
      <c r="I1727" s="13" t="s">
        <v>1947</v>
      </c>
      <c r="J1727" s="13" t="s">
        <v>1735</v>
      </c>
      <c r="K1727" s="4" t="s">
        <v>1737</v>
      </c>
      <c r="L1727" s="4" t="s">
        <v>1917</v>
      </c>
      <c r="M1727" s="4" t="s">
        <v>1918</v>
      </c>
      <c r="N1727" s="13" t="s">
        <v>1788</v>
      </c>
      <c r="O1727" s="15" t="s">
        <v>1798</v>
      </c>
      <c r="P1727" s="13" t="s">
        <v>1784</v>
      </c>
      <c r="Q1727" s="12">
        <f ca="1">RANDBETWEEN(4,7)</f>
        <v>4</v>
      </c>
      <c r="R1727" s="13" t="s">
        <v>1797</v>
      </c>
      <c r="S1727" s="13" t="s">
        <v>1795</v>
      </c>
      <c r="T1727" s="17">
        <v>25897</v>
      </c>
      <c r="U1727" s="17">
        <v>40507</v>
      </c>
      <c r="V1727" s="17">
        <v>41968</v>
      </c>
      <c r="W1727" s="17" t="s">
        <v>1798</v>
      </c>
      <c r="X1727" s="17" t="s">
        <v>1994</v>
      </c>
      <c r="Y1727" s="13">
        <f t="shared" ca="1" si="208"/>
        <v>39994</v>
      </c>
      <c r="Z1727" s="13">
        <f t="shared" ca="1" si="209"/>
        <v>114</v>
      </c>
      <c r="AA1727" s="30" t="str">
        <f t="shared" si="197"/>
        <v>Retail</v>
      </c>
    </row>
    <row r="1728" spans="1:27" ht="14.4" x14ac:dyDescent="0.3">
      <c r="A1728" s="13">
        <v>6726</v>
      </c>
      <c r="B1728" s="13">
        <v>6726</v>
      </c>
      <c r="C1728" s="1" t="s">
        <v>1151</v>
      </c>
      <c r="D1728" s="13" t="s">
        <v>2032</v>
      </c>
      <c r="E1728" s="13" t="str">
        <f t="shared" si="198"/>
        <v>Harper.r Flynn@bnna.com</v>
      </c>
      <c r="F1728" s="13" t="s">
        <v>1667</v>
      </c>
      <c r="G1728" s="13" t="s">
        <v>1837</v>
      </c>
      <c r="H1728" s="13" t="s">
        <v>2039</v>
      </c>
      <c r="I1728" s="13" t="s">
        <v>1948</v>
      </c>
      <c r="J1728" s="13" t="s">
        <v>2033</v>
      </c>
      <c r="K1728" s="4" t="s">
        <v>1731</v>
      </c>
      <c r="L1728" s="4" t="s">
        <v>1730</v>
      </c>
      <c r="M1728" s="4" t="s">
        <v>1925</v>
      </c>
      <c r="N1728" s="13" t="s">
        <v>1787</v>
      </c>
      <c r="O1728" s="15" t="s">
        <v>1989</v>
      </c>
      <c r="P1728" s="13" t="s">
        <v>1790</v>
      </c>
      <c r="Q1728" s="12">
        <f t="shared" ref="Q1728:Q1745" ca="1" si="211">RANDBETWEEN(1,3)</f>
        <v>2</v>
      </c>
      <c r="R1728" s="13" t="s">
        <v>1797</v>
      </c>
      <c r="S1728" s="13" t="s">
        <v>1795</v>
      </c>
      <c r="T1728" s="17">
        <v>19600</v>
      </c>
      <c r="U1728" s="17">
        <v>36036</v>
      </c>
      <c r="V1728" s="17">
        <v>41880</v>
      </c>
      <c r="W1728" s="17" t="s">
        <v>1798</v>
      </c>
      <c r="X1728" s="17" t="s">
        <v>1994</v>
      </c>
      <c r="Y1728" s="13">
        <f t="shared" ca="1" si="208"/>
        <v>53527</v>
      </c>
      <c r="Z1728" s="13">
        <f t="shared" ca="1" si="209"/>
        <v>1947</v>
      </c>
      <c r="AA1728" s="30" t="str">
        <f t="shared" si="197"/>
        <v>Retail</v>
      </c>
    </row>
    <row r="1729" spans="1:27" ht="14.4" x14ac:dyDescent="0.3">
      <c r="A1729" s="13">
        <v>6727</v>
      </c>
      <c r="B1729" s="13">
        <v>6727</v>
      </c>
      <c r="C1729" s="13" t="s">
        <v>249</v>
      </c>
      <c r="D1729" s="13" t="s">
        <v>2032</v>
      </c>
      <c r="E1729" s="13" t="str">
        <f t="shared" si="198"/>
        <v>Blaze. Blake@bnna.com</v>
      </c>
      <c r="F1729" s="13" t="s">
        <v>1667</v>
      </c>
      <c r="G1729" s="13" t="s">
        <v>1837</v>
      </c>
      <c r="H1729" s="13" t="s">
        <v>2039</v>
      </c>
      <c r="I1729" s="13" t="s">
        <v>1948</v>
      </c>
      <c r="J1729" s="13" t="s">
        <v>2033</v>
      </c>
      <c r="K1729" s="4" t="s">
        <v>1731</v>
      </c>
      <c r="L1729" s="4" t="s">
        <v>1730</v>
      </c>
      <c r="M1729" s="4" t="s">
        <v>1925</v>
      </c>
      <c r="N1729" s="13" t="s">
        <v>1787</v>
      </c>
      <c r="O1729" s="15" t="s">
        <v>1989</v>
      </c>
      <c r="P1729" s="15" t="s">
        <v>1790</v>
      </c>
      <c r="Q1729" s="12">
        <f t="shared" ca="1" si="211"/>
        <v>3</v>
      </c>
      <c r="R1729" s="13" t="s">
        <v>1799</v>
      </c>
      <c r="S1729" s="13" t="s">
        <v>1793</v>
      </c>
      <c r="T1729" s="17">
        <v>24356</v>
      </c>
      <c r="U1729" s="17">
        <v>40427</v>
      </c>
      <c r="V1729" s="17">
        <v>41888</v>
      </c>
      <c r="W1729" s="17" t="s">
        <v>1798</v>
      </c>
      <c r="X1729" s="17" t="s">
        <v>1994</v>
      </c>
      <c r="Y1729" s="13">
        <f t="shared" ca="1" si="208"/>
        <v>50017</v>
      </c>
      <c r="Z1729" s="13">
        <f t="shared" ca="1" si="209"/>
        <v>7092</v>
      </c>
      <c r="AA1729" s="30" t="str">
        <f t="shared" si="197"/>
        <v>Retail</v>
      </c>
    </row>
    <row r="1730" spans="1:27" ht="14.4" x14ac:dyDescent="0.3">
      <c r="A1730" s="13">
        <v>6728</v>
      </c>
      <c r="B1730" s="13">
        <v>6728</v>
      </c>
      <c r="C1730" s="1" t="s">
        <v>793</v>
      </c>
      <c r="D1730" s="13" t="s">
        <v>2032</v>
      </c>
      <c r="E1730" s="13" t="str">
        <f t="shared" si="198"/>
        <v>Rudyard.rd White@bnna.com</v>
      </c>
      <c r="F1730" s="13" t="s">
        <v>1667</v>
      </c>
      <c r="G1730" s="13" t="s">
        <v>1837</v>
      </c>
      <c r="H1730" s="13" t="s">
        <v>2039</v>
      </c>
      <c r="I1730" s="13" t="s">
        <v>1948</v>
      </c>
      <c r="J1730" s="13" t="s">
        <v>2033</v>
      </c>
      <c r="K1730" s="4" t="s">
        <v>1731</v>
      </c>
      <c r="L1730" s="4" t="s">
        <v>1730</v>
      </c>
      <c r="M1730" s="4" t="s">
        <v>1925</v>
      </c>
      <c r="N1730" s="13" t="s">
        <v>1787</v>
      </c>
      <c r="O1730" s="15" t="s">
        <v>1989</v>
      </c>
      <c r="P1730" s="13" t="s">
        <v>1790</v>
      </c>
      <c r="Q1730" s="12">
        <f t="shared" ca="1" si="211"/>
        <v>2</v>
      </c>
      <c r="R1730" s="13" t="s">
        <v>1797</v>
      </c>
      <c r="S1730" s="13" t="s">
        <v>1795</v>
      </c>
      <c r="T1730" s="17">
        <v>28586</v>
      </c>
      <c r="U1730" s="17">
        <v>39544</v>
      </c>
      <c r="V1730" s="17">
        <v>41735</v>
      </c>
      <c r="W1730" s="17" t="s">
        <v>1798</v>
      </c>
      <c r="X1730" s="17" t="s">
        <v>1991</v>
      </c>
      <c r="Y1730" s="13">
        <f t="shared" ca="1" si="208"/>
        <v>30117</v>
      </c>
      <c r="Z1730" s="13">
        <f t="shared" ca="1" si="209"/>
        <v>3017</v>
      </c>
      <c r="AA1730" s="30" t="str">
        <f t="shared" si="197"/>
        <v>Retail</v>
      </c>
    </row>
    <row r="1731" spans="1:27" ht="14.4" x14ac:dyDescent="0.3">
      <c r="A1731" s="13">
        <v>6729</v>
      </c>
      <c r="B1731" s="13">
        <v>6729</v>
      </c>
      <c r="C1731" s="13" t="s">
        <v>743</v>
      </c>
      <c r="D1731" s="13" t="s">
        <v>2032</v>
      </c>
      <c r="E1731" s="13" t="str">
        <f t="shared" si="198"/>
        <v>Wuxiong.ong Shen@bnna.com</v>
      </c>
      <c r="F1731" s="13" t="s">
        <v>1668</v>
      </c>
      <c r="G1731" s="13" t="s">
        <v>1837</v>
      </c>
      <c r="H1731" s="13" t="s">
        <v>2039</v>
      </c>
      <c r="I1731" s="13" t="s">
        <v>1948</v>
      </c>
      <c r="J1731" s="13" t="s">
        <v>2033</v>
      </c>
      <c r="K1731" s="4" t="s">
        <v>1731</v>
      </c>
      <c r="L1731" s="4" t="s">
        <v>1730</v>
      </c>
      <c r="M1731" s="4" t="s">
        <v>1925</v>
      </c>
      <c r="N1731" s="13" t="s">
        <v>1787</v>
      </c>
      <c r="O1731" s="15" t="s">
        <v>1989</v>
      </c>
      <c r="P1731" s="13" t="s">
        <v>1790</v>
      </c>
      <c r="Q1731" s="12">
        <f t="shared" ca="1" si="211"/>
        <v>1</v>
      </c>
      <c r="R1731" s="13" t="s">
        <v>1785</v>
      </c>
      <c r="S1731" s="13" t="s">
        <v>1791</v>
      </c>
      <c r="T1731" s="17">
        <v>21657</v>
      </c>
      <c r="U1731" s="17">
        <v>32980</v>
      </c>
      <c r="V1731" s="17">
        <v>41746</v>
      </c>
      <c r="W1731" s="17" t="s">
        <v>1798</v>
      </c>
      <c r="X1731" s="17" t="s">
        <v>1996</v>
      </c>
      <c r="Y1731" s="13">
        <f t="shared" ca="1" si="208"/>
        <v>31175</v>
      </c>
      <c r="Z1731" s="13">
        <f t="shared" ca="1" si="209"/>
        <v>8687</v>
      </c>
      <c r="AA1731" s="30" t="str">
        <f t="shared" ref="AA1731:AA1794" si="212">G1731</f>
        <v>Retail</v>
      </c>
    </row>
    <row r="1732" spans="1:27" ht="14.4" x14ac:dyDescent="0.3">
      <c r="A1732" s="13">
        <v>6730</v>
      </c>
      <c r="B1732" s="13">
        <v>6730</v>
      </c>
      <c r="C1732" s="13" t="s">
        <v>1036</v>
      </c>
      <c r="D1732" s="13" t="s">
        <v>2032</v>
      </c>
      <c r="E1732" s="13" t="str">
        <f t="shared" ref="E1732:E1795" si="213">LEFT(C1732,FIND(" ",C1732)-1)&amp;"."&amp;RIGHT(C1732,FIND(" ",C1732))&amp;"@bnna.com"</f>
        <v>Buckminster.inster Gates@bnna.com</v>
      </c>
      <c r="F1732" s="13" t="s">
        <v>1667</v>
      </c>
      <c r="G1732" s="13" t="s">
        <v>1837</v>
      </c>
      <c r="H1732" s="13" t="s">
        <v>2039</v>
      </c>
      <c r="I1732" s="13" t="s">
        <v>1948</v>
      </c>
      <c r="J1732" s="13" t="s">
        <v>2033</v>
      </c>
      <c r="K1732" s="4" t="s">
        <v>1731</v>
      </c>
      <c r="L1732" s="4" t="s">
        <v>1730</v>
      </c>
      <c r="M1732" s="4" t="s">
        <v>1925</v>
      </c>
      <c r="N1732" s="13" t="s">
        <v>1787</v>
      </c>
      <c r="O1732" s="15" t="s">
        <v>1989</v>
      </c>
      <c r="P1732" s="13" t="s">
        <v>1784</v>
      </c>
      <c r="Q1732" s="12">
        <f t="shared" ca="1" si="211"/>
        <v>1</v>
      </c>
      <c r="R1732" s="13" t="s">
        <v>1800</v>
      </c>
      <c r="S1732" s="13" t="s">
        <v>1795</v>
      </c>
      <c r="T1732" s="17">
        <v>20251</v>
      </c>
      <c r="U1732" s="17">
        <v>30478</v>
      </c>
      <c r="V1732" s="17">
        <v>41801</v>
      </c>
      <c r="W1732" s="17" t="s">
        <v>1798</v>
      </c>
      <c r="X1732" s="17" t="s">
        <v>1997</v>
      </c>
      <c r="Y1732" s="13">
        <f t="shared" ca="1" si="208"/>
        <v>32893</v>
      </c>
      <c r="Z1732" s="13">
        <f t="shared" ca="1" si="209"/>
        <v>7352</v>
      </c>
      <c r="AA1732" s="30" t="str">
        <f t="shared" si="212"/>
        <v>Retail</v>
      </c>
    </row>
    <row r="1733" spans="1:27" ht="14.4" x14ac:dyDescent="0.3">
      <c r="A1733" s="13">
        <v>6731</v>
      </c>
      <c r="B1733" s="13">
        <v>6731</v>
      </c>
      <c r="C1733" s="13" t="s">
        <v>464</v>
      </c>
      <c r="D1733" s="13" t="s">
        <v>2032</v>
      </c>
      <c r="E1733" s="13" t="str">
        <f t="shared" si="213"/>
        <v>Haruka.ka Sato@bnna.com</v>
      </c>
      <c r="F1733" s="13" t="s">
        <v>1667</v>
      </c>
      <c r="G1733" s="13" t="s">
        <v>1837</v>
      </c>
      <c r="H1733" s="13" t="s">
        <v>2039</v>
      </c>
      <c r="I1733" s="13" t="s">
        <v>1948</v>
      </c>
      <c r="J1733" s="13" t="s">
        <v>2033</v>
      </c>
      <c r="K1733" s="4" t="s">
        <v>1731</v>
      </c>
      <c r="L1733" s="4" t="s">
        <v>1848</v>
      </c>
      <c r="M1733" s="4" t="s">
        <v>1926</v>
      </c>
      <c r="N1733" s="13" t="s">
        <v>1787</v>
      </c>
      <c r="O1733" s="15" t="s">
        <v>1989</v>
      </c>
      <c r="P1733" s="15" t="s">
        <v>1790</v>
      </c>
      <c r="Q1733" s="12">
        <f t="shared" ca="1" si="211"/>
        <v>3</v>
      </c>
      <c r="R1733" s="13" t="s">
        <v>1785</v>
      </c>
      <c r="S1733" s="13" t="s">
        <v>1795</v>
      </c>
      <c r="T1733" s="17">
        <v>27782</v>
      </c>
      <c r="U1733" s="17">
        <v>35818</v>
      </c>
      <c r="V1733" s="17">
        <v>41662</v>
      </c>
      <c r="W1733" s="17" t="s">
        <v>1798</v>
      </c>
      <c r="X1733" s="17" t="s">
        <v>1997</v>
      </c>
      <c r="Y1733" s="13">
        <f t="shared" ca="1" si="208"/>
        <v>53387</v>
      </c>
      <c r="Z1733" s="13">
        <f t="shared" ca="1" si="209"/>
        <v>7093</v>
      </c>
      <c r="AA1733" s="30" t="str">
        <f t="shared" si="212"/>
        <v>Retail</v>
      </c>
    </row>
    <row r="1734" spans="1:27" ht="14.4" x14ac:dyDescent="0.3">
      <c r="A1734" s="13">
        <v>6732</v>
      </c>
      <c r="B1734" s="13">
        <v>6732</v>
      </c>
      <c r="C1734" s="1" t="s">
        <v>1111</v>
      </c>
      <c r="D1734" s="13" t="s">
        <v>2032</v>
      </c>
      <c r="E1734" s="13" t="str">
        <f t="shared" si="213"/>
        <v>Otto.Hobbs@bnna.com</v>
      </c>
      <c r="F1734" s="13" t="s">
        <v>1667</v>
      </c>
      <c r="G1734" s="13" t="s">
        <v>1837</v>
      </c>
      <c r="H1734" s="13" t="s">
        <v>2039</v>
      </c>
      <c r="I1734" s="13" t="s">
        <v>1948</v>
      </c>
      <c r="J1734" s="13" t="s">
        <v>2033</v>
      </c>
      <c r="K1734" s="4" t="s">
        <v>1731</v>
      </c>
      <c r="L1734" s="4" t="s">
        <v>1848</v>
      </c>
      <c r="M1734" s="4" t="s">
        <v>1926</v>
      </c>
      <c r="N1734" s="13" t="s">
        <v>1787</v>
      </c>
      <c r="O1734" s="15" t="s">
        <v>1989</v>
      </c>
      <c r="P1734" s="13" t="s">
        <v>1784</v>
      </c>
      <c r="Q1734" s="12">
        <f t="shared" ca="1" si="211"/>
        <v>3</v>
      </c>
      <c r="R1734" s="13" t="s">
        <v>1797</v>
      </c>
      <c r="S1734" s="13" t="s">
        <v>1795</v>
      </c>
      <c r="T1734" s="17">
        <v>23778</v>
      </c>
      <c r="U1734" s="17">
        <v>36561</v>
      </c>
      <c r="V1734" s="17">
        <v>41675</v>
      </c>
      <c r="W1734" s="17" t="s">
        <v>1798</v>
      </c>
      <c r="X1734" s="17" t="s">
        <v>1997</v>
      </c>
      <c r="Y1734" s="13">
        <f t="shared" ca="1" si="208"/>
        <v>59102</v>
      </c>
      <c r="Z1734" s="13">
        <f t="shared" ca="1" si="209"/>
        <v>1566</v>
      </c>
      <c r="AA1734" s="30" t="str">
        <f t="shared" si="212"/>
        <v>Retail</v>
      </c>
    </row>
    <row r="1735" spans="1:27" ht="14.4" x14ac:dyDescent="0.3">
      <c r="A1735" s="13">
        <v>6733</v>
      </c>
      <c r="B1735" s="13">
        <v>6733</v>
      </c>
      <c r="C1735" s="13" t="s">
        <v>260</v>
      </c>
      <c r="D1735" s="13" t="s">
        <v>2032</v>
      </c>
      <c r="E1735" s="13" t="str">
        <f t="shared" si="213"/>
        <v>Brody.terrey@bnna.com</v>
      </c>
      <c r="F1735" s="13" t="s">
        <v>1667</v>
      </c>
      <c r="G1735" s="13" t="s">
        <v>1837</v>
      </c>
      <c r="H1735" s="13" t="s">
        <v>2039</v>
      </c>
      <c r="I1735" s="13" t="s">
        <v>1948</v>
      </c>
      <c r="J1735" s="13" t="s">
        <v>2033</v>
      </c>
      <c r="K1735" s="4" t="s">
        <v>1731</v>
      </c>
      <c r="L1735" s="4" t="s">
        <v>1848</v>
      </c>
      <c r="M1735" s="4" t="s">
        <v>1926</v>
      </c>
      <c r="N1735" s="13" t="s">
        <v>1787</v>
      </c>
      <c r="O1735" s="15" t="s">
        <v>1989</v>
      </c>
      <c r="P1735" s="15" t="s">
        <v>1790</v>
      </c>
      <c r="Q1735" s="12">
        <f t="shared" ca="1" si="211"/>
        <v>2</v>
      </c>
      <c r="R1735" s="13" t="s">
        <v>1797</v>
      </c>
      <c r="S1735" s="13" t="s">
        <v>1795</v>
      </c>
      <c r="T1735" s="17">
        <v>24938</v>
      </c>
      <c r="U1735" s="17">
        <v>36626</v>
      </c>
      <c r="V1735" s="17">
        <v>41739</v>
      </c>
      <c r="W1735" s="17" t="s">
        <v>1798</v>
      </c>
      <c r="X1735" s="17" t="s">
        <v>1994</v>
      </c>
      <c r="Y1735" s="13">
        <f t="shared" ca="1" si="208"/>
        <v>36379</v>
      </c>
      <c r="Z1735" s="13">
        <f t="shared" ca="1" si="209"/>
        <v>2459</v>
      </c>
      <c r="AA1735" s="30" t="str">
        <f t="shared" si="212"/>
        <v>Retail</v>
      </c>
    </row>
    <row r="1736" spans="1:27" ht="14.4" x14ac:dyDescent="0.3">
      <c r="A1736" s="13">
        <v>6734</v>
      </c>
      <c r="B1736" s="13">
        <v>6734</v>
      </c>
      <c r="C1736" s="1" t="s">
        <v>812</v>
      </c>
      <c r="D1736" s="13" t="s">
        <v>2032</v>
      </c>
      <c r="E1736" s="13" t="str">
        <f t="shared" si="213"/>
        <v>Bevis. Giles@bnna.com</v>
      </c>
      <c r="F1736" s="13" t="s">
        <v>1667</v>
      </c>
      <c r="G1736" s="13" t="s">
        <v>1837</v>
      </c>
      <c r="H1736" s="13" t="s">
        <v>2039</v>
      </c>
      <c r="I1736" s="13" t="s">
        <v>1948</v>
      </c>
      <c r="J1736" s="13" t="s">
        <v>2033</v>
      </c>
      <c r="K1736" s="4" t="s">
        <v>1731</v>
      </c>
      <c r="L1736" s="4" t="s">
        <v>1848</v>
      </c>
      <c r="M1736" s="4" t="s">
        <v>1926</v>
      </c>
      <c r="N1736" s="13" t="s">
        <v>1787</v>
      </c>
      <c r="O1736" s="15" t="s">
        <v>1989</v>
      </c>
      <c r="P1736" s="15" t="s">
        <v>1790</v>
      </c>
      <c r="Q1736" s="12">
        <f t="shared" ca="1" si="211"/>
        <v>3</v>
      </c>
      <c r="R1736" s="13" t="s">
        <v>1785</v>
      </c>
      <c r="S1736" s="13" t="s">
        <v>1792</v>
      </c>
      <c r="T1736" s="17">
        <v>19707</v>
      </c>
      <c r="U1736" s="17">
        <v>27012</v>
      </c>
      <c r="V1736" s="17">
        <v>41987</v>
      </c>
      <c r="W1736" s="17" t="s">
        <v>1798</v>
      </c>
      <c r="X1736" s="17" t="s">
        <v>1994</v>
      </c>
      <c r="Y1736" s="13">
        <f t="shared" ca="1" si="208"/>
        <v>53515</v>
      </c>
      <c r="Z1736" s="13">
        <f t="shared" ca="1" si="209"/>
        <v>9951</v>
      </c>
      <c r="AA1736" s="30" t="str">
        <f t="shared" si="212"/>
        <v>Retail</v>
      </c>
    </row>
    <row r="1737" spans="1:27" ht="14.4" x14ac:dyDescent="0.3">
      <c r="A1737" s="13">
        <v>6735</v>
      </c>
      <c r="B1737" s="13">
        <v>6735</v>
      </c>
      <c r="C1737" s="13" t="s">
        <v>101</v>
      </c>
      <c r="D1737" s="13" t="s">
        <v>2032</v>
      </c>
      <c r="E1737" s="13" t="str">
        <f t="shared" si="213"/>
        <v>Adeline.e Arnaud@bnna.com</v>
      </c>
      <c r="F1737" s="13" t="s">
        <v>1669</v>
      </c>
      <c r="G1737" s="13" t="s">
        <v>1837</v>
      </c>
      <c r="H1737" s="13" t="s">
        <v>2039</v>
      </c>
      <c r="I1737" s="13" t="s">
        <v>1948</v>
      </c>
      <c r="J1737" s="13" t="s">
        <v>2033</v>
      </c>
      <c r="K1737" s="4" t="s">
        <v>1731</v>
      </c>
      <c r="L1737" s="4" t="s">
        <v>1848</v>
      </c>
      <c r="M1737" s="4" t="s">
        <v>1926</v>
      </c>
      <c r="N1737" s="13" t="s">
        <v>1787</v>
      </c>
      <c r="O1737" s="15" t="s">
        <v>1989</v>
      </c>
      <c r="P1737" s="13" t="s">
        <v>1790</v>
      </c>
      <c r="Q1737" s="12">
        <f t="shared" ca="1" si="211"/>
        <v>3</v>
      </c>
      <c r="R1737" s="13" t="s">
        <v>1797</v>
      </c>
      <c r="S1737" s="13" t="s">
        <v>1795</v>
      </c>
      <c r="T1737" s="17">
        <v>25678</v>
      </c>
      <c r="U1737" s="17">
        <v>37001</v>
      </c>
      <c r="V1737" s="17">
        <v>41749</v>
      </c>
      <c r="W1737" s="17" t="s">
        <v>1798</v>
      </c>
      <c r="X1737" s="17" t="s">
        <v>1994</v>
      </c>
      <c r="Y1737" s="13">
        <f t="shared" ca="1" si="208"/>
        <v>48926</v>
      </c>
      <c r="Z1737" s="13">
        <f t="shared" ca="1" si="209"/>
        <v>7040</v>
      </c>
      <c r="AA1737" s="30" t="str">
        <f t="shared" si="212"/>
        <v>Retail</v>
      </c>
    </row>
    <row r="1738" spans="1:27" ht="14.4" x14ac:dyDescent="0.3">
      <c r="A1738" s="13">
        <v>6736</v>
      </c>
      <c r="B1738" s="13">
        <v>6736</v>
      </c>
      <c r="C1738" s="13" t="s">
        <v>253</v>
      </c>
      <c r="D1738" s="13" t="s">
        <v>2032</v>
      </c>
      <c r="E1738" s="13" t="str">
        <f t="shared" si="213"/>
        <v>Burke. White@bnna.com</v>
      </c>
      <c r="F1738" s="13" t="s">
        <v>1667</v>
      </c>
      <c r="G1738" s="13" t="s">
        <v>1837</v>
      </c>
      <c r="H1738" s="13" t="s">
        <v>2039</v>
      </c>
      <c r="I1738" s="13" t="s">
        <v>1948</v>
      </c>
      <c r="J1738" s="13" t="s">
        <v>2033</v>
      </c>
      <c r="K1738" s="4" t="s">
        <v>1731</v>
      </c>
      <c r="L1738" s="4" t="s">
        <v>1848</v>
      </c>
      <c r="M1738" s="4" t="s">
        <v>1926</v>
      </c>
      <c r="N1738" s="13" t="s">
        <v>1787</v>
      </c>
      <c r="O1738" s="15" t="s">
        <v>1989</v>
      </c>
      <c r="P1738" s="15" t="s">
        <v>1790</v>
      </c>
      <c r="Q1738" s="12">
        <f t="shared" ca="1" si="211"/>
        <v>3</v>
      </c>
      <c r="R1738" s="13" t="s">
        <v>1797</v>
      </c>
      <c r="S1738" s="13" t="s">
        <v>1796</v>
      </c>
      <c r="T1738" s="17">
        <v>20221</v>
      </c>
      <c r="U1738" s="17">
        <v>32275</v>
      </c>
      <c r="V1738" s="17">
        <v>41771</v>
      </c>
      <c r="W1738" s="17" t="s">
        <v>1798</v>
      </c>
      <c r="X1738" s="17" t="s">
        <v>1991</v>
      </c>
      <c r="Y1738" s="13">
        <f t="shared" ca="1" si="208"/>
        <v>41564</v>
      </c>
      <c r="Z1738" s="13">
        <f t="shared" ca="1" si="209"/>
        <v>6084</v>
      </c>
      <c r="AA1738" s="30" t="str">
        <f t="shared" si="212"/>
        <v>Retail</v>
      </c>
    </row>
    <row r="1739" spans="1:27" ht="14.4" x14ac:dyDescent="0.3">
      <c r="A1739" s="13">
        <v>6737</v>
      </c>
      <c r="B1739" s="13">
        <v>6737</v>
      </c>
      <c r="C1739" s="13" t="s">
        <v>438</v>
      </c>
      <c r="D1739" s="13" t="s">
        <v>2032</v>
      </c>
      <c r="E1739" s="13" t="str">
        <f t="shared" si="213"/>
        <v>Gerda.nhielm@bnna.com</v>
      </c>
      <c r="F1739" s="13" t="s">
        <v>1668</v>
      </c>
      <c r="G1739" s="13" t="s">
        <v>1837</v>
      </c>
      <c r="H1739" s="13" t="s">
        <v>2039</v>
      </c>
      <c r="I1739" s="13" t="s">
        <v>1948</v>
      </c>
      <c r="J1739" s="13" t="s">
        <v>2033</v>
      </c>
      <c r="K1739" s="4" t="s">
        <v>1731</v>
      </c>
      <c r="L1739" s="4" t="s">
        <v>1848</v>
      </c>
      <c r="M1739" s="4" t="s">
        <v>1926</v>
      </c>
      <c r="N1739" s="13" t="s">
        <v>1787</v>
      </c>
      <c r="O1739" s="15" t="s">
        <v>1989</v>
      </c>
      <c r="P1739" s="13" t="s">
        <v>1790</v>
      </c>
      <c r="Q1739" s="12">
        <f t="shared" ca="1" si="211"/>
        <v>3</v>
      </c>
      <c r="R1739" s="13" t="s">
        <v>1797</v>
      </c>
      <c r="S1739" s="13" t="s">
        <v>1795</v>
      </c>
      <c r="T1739" s="17">
        <v>19357</v>
      </c>
      <c r="U1739" s="17">
        <v>27027</v>
      </c>
      <c r="V1739" s="17">
        <v>42002</v>
      </c>
      <c r="W1739" s="17" t="s">
        <v>1798</v>
      </c>
      <c r="X1739" s="17" t="s">
        <v>1996</v>
      </c>
      <c r="Y1739" s="13">
        <f t="shared" ca="1" si="208"/>
        <v>37844</v>
      </c>
      <c r="Z1739" s="13">
        <f t="shared" ca="1" si="209"/>
        <v>9168</v>
      </c>
      <c r="AA1739" s="30" t="str">
        <f t="shared" si="212"/>
        <v>Retail</v>
      </c>
    </row>
    <row r="1740" spans="1:27" ht="14.4" x14ac:dyDescent="0.3">
      <c r="A1740" s="13">
        <v>6738</v>
      </c>
      <c r="B1740" s="13">
        <v>6738</v>
      </c>
      <c r="C1740" s="1" t="s">
        <v>887</v>
      </c>
      <c r="D1740" s="13" t="s">
        <v>2032</v>
      </c>
      <c r="E1740" s="13" t="str">
        <f t="shared" si="213"/>
        <v>Wallace.ce Davis@bnna.com</v>
      </c>
      <c r="F1740" s="13" t="s">
        <v>1667</v>
      </c>
      <c r="G1740" s="13" t="s">
        <v>1837</v>
      </c>
      <c r="H1740" s="13" t="s">
        <v>2039</v>
      </c>
      <c r="I1740" s="13" t="s">
        <v>1948</v>
      </c>
      <c r="J1740" s="13" t="s">
        <v>2033</v>
      </c>
      <c r="K1740" s="4" t="s">
        <v>1731</v>
      </c>
      <c r="L1740" s="4" t="s">
        <v>1848</v>
      </c>
      <c r="M1740" s="4" t="s">
        <v>1926</v>
      </c>
      <c r="N1740" s="13" t="s">
        <v>1787</v>
      </c>
      <c r="O1740" s="15" t="s">
        <v>1989</v>
      </c>
      <c r="P1740" s="13" t="s">
        <v>1790</v>
      </c>
      <c r="Q1740" s="12">
        <f t="shared" ca="1" si="211"/>
        <v>2</v>
      </c>
      <c r="R1740" s="13" t="s">
        <v>1797</v>
      </c>
      <c r="S1740" s="13" t="s">
        <v>1795</v>
      </c>
      <c r="T1740" s="17">
        <v>24076</v>
      </c>
      <c r="U1740" s="17">
        <v>41243</v>
      </c>
      <c r="V1740" s="17">
        <v>41973</v>
      </c>
      <c r="W1740" s="17" t="s">
        <v>1798</v>
      </c>
      <c r="X1740" s="17" t="s">
        <v>1997</v>
      </c>
      <c r="Y1740" s="13">
        <f t="shared" ca="1" si="208"/>
        <v>41535</v>
      </c>
      <c r="Z1740" s="13">
        <f t="shared" ca="1" si="209"/>
        <v>9016</v>
      </c>
      <c r="AA1740" s="30" t="str">
        <f t="shared" si="212"/>
        <v>Retail</v>
      </c>
    </row>
    <row r="1741" spans="1:27" ht="14.4" x14ac:dyDescent="0.3">
      <c r="A1741" s="13">
        <v>6739</v>
      </c>
      <c r="B1741" s="13">
        <v>6739</v>
      </c>
      <c r="C1741" s="1" t="s">
        <v>1117</v>
      </c>
      <c r="D1741" s="13" t="s">
        <v>2032</v>
      </c>
      <c r="E1741" s="13" t="str">
        <f t="shared" si="213"/>
        <v>Jack. Moss@bnna.com</v>
      </c>
      <c r="F1741" s="13" t="s">
        <v>1667</v>
      </c>
      <c r="G1741" s="20" t="s">
        <v>1837</v>
      </c>
      <c r="H1741" s="20" t="s">
        <v>2039</v>
      </c>
      <c r="I1741" s="13" t="s">
        <v>1948</v>
      </c>
      <c r="J1741" s="13" t="s">
        <v>2033</v>
      </c>
      <c r="K1741" s="4" t="s">
        <v>1731</v>
      </c>
      <c r="L1741" s="4" t="s">
        <v>1801</v>
      </c>
      <c r="M1741" s="4" t="s">
        <v>1927</v>
      </c>
      <c r="N1741" s="13" t="s">
        <v>1787</v>
      </c>
      <c r="O1741" s="15" t="s">
        <v>1989</v>
      </c>
      <c r="P1741" s="15" t="s">
        <v>1790</v>
      </c>
      <c r="Q1741" s="12">
        <f t="shared" ca="1" si="211"/>
        <v>2</v>
      </c>
      <c r="R1741" s="13" t="s">
        <v>1799</v>
      </c>
      <c r="S1741" s="13" t="s">
        <v>1795</v>
      </c>
      <c r="T1741" s="17">
        <v>27323</v>
      </c>
      <c r="U1741" s="17">
        <v>40472</v>
      </c>
      <c r="V1741" s="17">
        <v>41933</v>
      </c>
      <c r="W1741" s="17" t="s">
        <v>1989</v>
      </c>
      <c r="X1741" s="17" t="s">
        <v>1997</v>
      </c>
      <c r="Y1741" s="13">
        <f t="shared" ca="1" si="208"/>
        <v>34629</v>
      </c>
      <c r="Z1741" s="13">
        <f t="shared" ca="1" si="209"/>
        <v>6892</v>
      </c>
      <c r="AA1741" s="30" t="str">
        <f t="shared" si="212"/>
        <v>Retail</v>
      </c>
    </row>
    <row r="1742" spans="1:27" ht="14.4" x14ac:dyDescent="0.3">
      <c r="A1742" s="13">
        <v>6740</v>
      </c>
      <c r="B1742" s="13">
        <v>6740</v>
      </c>
      <c r="C1742" s="13" t="s">
        <v>252</v>
      </c>
      <c r="D1742" s="13" t="s">
        <v>2032</v>
      </c>
      <c r="E1742" s="13" t="str">
        <f t="shared" si="213"/>
        <v>Brendon.don Pike@bnna.com</v>
      </c>
      <c r="F1742" s="13" t="s">
        <v>1667</v>
      </c>
      <c r="G1742" s="13" t="s">
        <v>1837</v>
      </c>
      <c r="H1742" s="13" t="s">
        <v>2039</v>
      </c>
      <c r="I1742" s="13" t="s">
        <v>1948</v>
      </c>
      <c r="J1742" s="13" t="s">
        <v>2033</v>
      </c>
      <c r="K1742" s="4" t="s">
        <v>1731</v>
      </c>
      <c r="L1742" s="4" t="s">
        <v>1801</v>
      </c>
      <c r="M1742" s="4" t="s">
        <v>1927</v>
      </c>
      <c r="N1742" s="13" t="s">
        <v>1787</v>
      </c>
      <c r="O1742" s="15" t="s">
        <v>1989</v>
      </c>
      <c r="P1742" s="15" t="s">
        <v>1790</v>
      </c>
      <c r="Q1742" s="12">
        <f t="shared" ca="1" si="211"/>
        <v>3</v>
      </c>
      <c r="R1742" s="13" t="s">
        <v>1797</v>
      </c>
      <c r="S1742" s="13" t="s">
        <v>1791</v>
      </c>
      <c r="T1742" s="17">
        <v>26871</v>
      </c>
      <c r="U1742" s="17">
        <v>40750</v>
      </c>
      <c r="V1742" s="17">
        <v>41846</v>
      </c>
      <c r="W1742" s="17" t="s">
        <v>1798</v>
      </c>
      <c r="X1742" s="17" t="s">
        <v>1997</v>
      </c>
      <c r="Y1742" s="13">
        <f t="shared" ca="1" si="208"/>
        <v>32484</v>
      </c>
      <c r="Z1742" s="13">
        <f t="shared" ca="1" si="209"/>
        <v>7927</v>
      </c>
      <c r="AA1742" s="30" t="str">
        <f t="shared" si="212"/>
        <v>Retail</v>
      </c>
    </row>
    <row r="1743" spans="1:27" ht="14.4" x14ac:dyDescent="0.3">
      <c r="A1743" s="13">
        <v>6741</v>
      </c>
      <c r="B1743" s="13">
        <v>6741</v>
      </c>
      <c r="C1743" s="13" t="s">
        <v>709</v>
      </c>
      <c r="D1743" s="13" t="s">
        <v>2032</v>
      </c>
      <c r="E1743" s="13" t="str">
        <f t="shared" si="213"/>
        <v>Susan.n Keon@bnna.com</v>
      </c>
      <c r="F1743" s="13" t="s">
        <v>1669</v>
      </c>
      <c r="G1743" s="13" t="s">
        <v>1837</v>
      </c>
      <c r="H1743" s="13" t="s">
        <v>2039</v>
      </c>
      <c r="I1743" s="13" t="s">
        <v>1948</v>
      </c>
      <c r="J1743" s="13" t="s">
        <v>2033</v>
      </c>
      <c r="K1743" s="4" t="s">
        <v>1731</v>
      </c>
      <c r="L1743" s="4" t="s">
        <v>1801</v>
      </c>
      <c r="M1743" s="4" t="s">
        <v>1927</v>
      </c>
      <c r="N1743" s="13" t="s">
        <v>1787</v>
      </c>
      <c r="O1743" s="15" t="s">
        <v>1989</v>
      </c>
      <c r="P1743" s="13" t="s">
        <v>1790</v>
      </c>
      <c r="Q1743" s="12">
        <f t="shared" ca="1" si="211"/>
        <v>2</v>
      </c>
      <c r="R1743" s="13" t="s">
        <v>1785</v>
      </c>
      <c r="S1743" s="13" t="s">
        <v>1794</v>
      </c>
      <c r="T1743" s="17">
        <v>25997</v>
      </c>
      <c r="U1743" s="17">
        <v>40607</v>
      </c>
      <c r="V1743" s="17">
        <v>41703</v>
      </c>
      <c r="W1743" s="17" t="s">
        <v>1798</v>
      </c>
      <c r="X1743" s="17" t="s">
        <v>1994</v>
      </c>
      <c r="Y1743" s="13">
        <f t="shared" ca="1" si="208"/>
        <v>51241</v>
      </c>
      <c r="Z1743" s="13">
        <f t="shared" ca="1" si="209"/>
        <v>1730</v>
      </c>
      <c r="AA1743" s="30" t="str">
        <f t="shared" si="212"/>
        <v>Retail</v>
      </c>
    </row>
    <row r="1744" spans="1:27" ht="14.4" x14ac:dyDescent="0.3">
      <c r="A1744" s="13">
        <v>6742</v>
      </c>
      <c r="B1744" s="13">
        <v>6742</v>
      </c>
      <c r="C1744" s="13" t="s">
        <v>406</v>
      </c>
      <c r="D1744" s="13" t="s">
        <v>2032</v>
      </c>
      <c r="E1744" s="13" t="str">
        <f t="shared" si="213"/>
        <v>Etienne.ne Pujol@bnna.com</v>
      </c>
      <c r="F1744" s="13" t="s">
        <v>1667</v>
      </c>
      <c r="G1744" s="13" t="s">
        <v>1837</v>
      </c>
      <c r="H1744" s="13" t="s">
        <v>2039</v>
      </c>
      <c r="I1744" s="13" t="s">
        <v>1948</v>
      </c>
      <c r="J1744" s="13" t="s">
        <v>2033</v>
      </c>
      <c r="K1744" s="4" t="s">
        <v>1731</v>
      </c>
      <c r="L1744" s="4" t="s">
        <v>1801</v>
      </c>
      <c r="M1744" s="4" t="s">
        <v>1927</v>
      </c>
      <c r="N1744" s="13" t="s">
        <v>1787</v>
      </c>
      <c r="O1744" s="15" t="s">
        <v>1989</v>
      </c>
      <c r="P1744" s="13" t="s">
        <v>1784</v>
      </c>
      <c r="Q1744" s="12">
        <f t="shared" ca="1" si="211"/>
        <v>1</v>
      </c>
      <c r="R1744" s="13" t="s">
        <v>1797</v>
      </c>
      <c r="S1744" s="13" t="s">
        <v>1793</v>
      </c>
      <c r="T1744" s="17">
        <v>25217</v>
      </c>
      <c r="U1744" s="17">
        <v>41653</v>
      </c>
      <c r="V1744" s="17">
        <v>41653</v>
      </c>
      <c r="W1744" s="17" t="s">
        <v>1798</v>
      </c>
      <c r="X1744" s="17" t="s">
        <v>1994</v>
      </c>
      <c r="Y1744" s="13">
        <f t="shared" ca="1" si="208"/>
        <v>57881</v>
      </c>
      <c r="Z1744" s="13">
        <f t="shared" ca="1" si="209"/>
        <v>9798</v>
      </c>
      <c r="AA1744" s="30" t="str">
        <f t="shared" si="212"/>
        <v>Retail</v>
      </c>
    </row>
    <row r="1745" spans="1:27" ht="14.4" x14ac:dyDescent="0.3">
      <c r="A1745" s="13">
        <v>6743</v>
      </c>
      <c r="B1745" s="13">
        <v>6743</v>
      </c>
      <c r="C1745" s="1" t="s">
        <v>1623</v>
      </c>
      <c r="D1745" s="13" t="s">
        <v>2032</v>
      </c>
      <c r="E1745" s="13" t="str">
        <f t="shared" si="213"/>
        <v>Xantha.ha Ruiz@bnna.com</v>
      </c>
      <c r="F1745" s="13" t="s">
        <v>1668</v>
      </c>
      <c r="G1745" s="13" t="s">
        <v>1837</v>
      </c>
      <c r="H1745" s="13" t="s">
        <v>2039</v>
      </c>
      <c r="I1745" s="13" t="s">
        <v>1948</v>
      </c>
      <c r="J1745" s="13" t="s">
        <v>2033</v>
      </c>
      <c r="K1745" s="4" t="s">
        <v>1731</v>
      </c>
      <c r="L1745" s="4" t="s">
        <v>1801</v>
      </c>
      <c r="M1745" s="4" t="s">
        <v>1927</v>
      </c>
      <c r="N1745" s="13" t="s">
        <v>1787</v>
      </c>
      <c r="O1745" s="15" t="s">
        <v>1989</v>
      </c>
      <c r="P1745" s="15" t="s">
        <v>1790</v>
      </c>
      <c r="Q1745" s="12">
        <f t="shared" ca="1" si="211"/>
        <v>3</v>
      </c>
      <c r="R1745" s="13" t="s">
        <v>1797</v>
      </c>
      <c r="S1745" s="13" t="s">
        <v>1795</v>
      </c>
      <c r="T1745" s="17">
        <v>25061</v>
      </c>
      <c r="U1745" s="17">
        <v>37114</v>
      </c>
      <c r="V1745" s="17">
        <v>41862</v>
      </c>
      <c r="W1745" s="17" t="s">
        <v>1798</v>
      </c>
      <c r="X1745" s="17" t="s">
        <v>1994</v>
      </c>
      <c r="Y1745" s="13">
        <f t="shared" ref="Y1745:Y1772" ca="1" si="214">RANDBETWEEN(30000,60000)</f>
        <v>46614</v>
      </c>
      <c r="Z1745" s="13">
        <f t="shared" ref="Z1745:Z1772" ca="1" si="215">RANDBETWEEN(0,10000)</f>
        <v>7606</v>
      </c>
      <c r="AA1745" s="30" t="str">
        <f t="shared" si="212"/>
        <v>Retail</v>
      </c>
    </row>
    <row r="1746" spans="1:27" ht="14.4" x14ac:dyDescent="0.3">
      <c r="A1746" s="13">
        <v>6744</v>
      </c>
      <c r="B1746" s="13">
        <v>6744</v>
      </c>
      <c r="C1746" s="1" t="s">
        <v>806</v>
      </c>
      <c r="D1746" s="13" t="s">
        <v>2032</v>
      </c>
      <c r="E1746" s="13" t="str">
        <f t="shared" si="213"/>
        <v>Reuben.en Rich@bnna.com</v>
      </c>
      <c r="F1746" s="13" t="s">
        <v>1667</v>
      </c>
      <c r="G1746" s="13" t="s">
        <v>1837</v>
      </c>
      <c r="H1746" s="13" t="s">
        <v>2039</v>
      </c>
      <c r="I1746" s="13" t="s">
        <v>1947</v>
      </c>
      <c r="J1746" s="13" t="s">
        <v>2033</v>
      </c>
      <c r="K1746" s="4" t="s">
        <v>1731</v>
      </c>
      <c r="L1746" s="4" t="s">
        <v>1801</v>
      </c>
      <c r="M1746" s="4" t="s">
        <v>1927</v>
      </c>
      <c r="N1746" s="13" t="s">
        <v>1788</v>
      </c>
      <c r="O1746" s="15" t="s">
        <v>1798</v>
      </c>
      <c r="P1746" s="13" t="s">
        <v>1784</v>
      </c>
      <c r="Q1746" s="12">
        <f ca="1">RANDBETWEEN(4,7)</f>
        <v>6</v>
      </c>
      <c r="R1746" s="13" t="s">
        <v>1785</v>
      </c>
      <c r="S1746" s="13" t="s">
        <v>1795</v>
      </c>
      <c r="T1746" s="17">
        <v>29462</v>
      </c>
      <c r="U1746" s="17">
        <v>41150</v>
      </c>
      <c r="V1746" s="17">
        <v>41880</v>
      </c>
      <c r="W1746" s="17" t="s">
        <v>1798</v>
      </c>
      <c r="X1746" s="17" t="s">
        <v>1991</v>
      </c>
      <c r="Y1746" s="13">
        <f t="shared" ca="1" si="214"/>
        <v>36899</v>
      </c>
      <c r="Z1746" s="13">
        <f t="shared" ca="1" si="215"/>
        <v>3612</v>
      </c>
      <c r="AA1746" s="30" t="str">
        <f t="shared" si="212"/>
        <v>Retail</v>
      </c>
    </row>
    <row r="1747" spans="1:27" ht="14.4" x14ac:dyDescent="0.3">
      <c r="A1747" s="13">
        <v>6745</v>
      </c>
      <c r="B1747" s="13">
        <v>6745</v>
      </c>
      <c r="C1747" s="1" t="s">
        <v>1164</v>
      </c>
      <c r="D1747" s="13" t="s">
        <v>2032</v>
      </c>
      <c r="E1747" s="13" t="str">
        <f t="shared" si="213"/>
        <v>Hakeem.m Riggs@bnna.com</v>
      </c>
      <c r="F1747" s="13" t="s">
        <v>1667</v>
      </c>
      <c r="G1747" s="13" t="s">
        <v>1837</v>
      </c>
      <c r="H1747" s="13" t="s">
        <v>2039</v>
      </c>
      <c r="I1747" s="13" t="s">
        <v>1948</v>
      </c>
      <c r="J1747" s="13" t="s">
        <v>2033</v>
      </c>
      <c r="K1747" s="4" t="s">
        <v>1731</v>
      </c>
      <c r="L1747" s="4" t="s">
        <v>1801</v>
      </c>
      <c r="M1747" s="4" t="s">
        <v>1927</v>
      </c>
      <c r="N1747" s="13" t="s">
        <v>1787</v>
      </c>
      <c r="O1747" s="15" t="s">
        <v>1989</v>
      </c>
      <c r="P1747" s="15" t="s">
        <v>1790</v>
      </c>
      <c r="Q1747" s="12">
        <f ca="1">RANDBETWEEN(1,3)</f>
        <v>1</v>
      </c>
      <c r="R1747" s="13" t="s">
        <v>1797</v>
      </c>
      <c r="S1747" s="13" t="s">
        <v>1792</v>
      </c>
      <c r="T1747" s="17">
        <v>19186</v>
      </c>
      <c r="U1747" s="17">
        <v>34526</v>
      </c>
      <c r="V1747" s="17">
        <v>41831</v>
      </c>
      <c r="W1747" s="17" t="s">
        <v>1798</v>
      </c>
      <c r="X1747" s="17" t="s">
        <v>1996</v>
      </c>
      <c r="Y1747" s="13">
        <f t="shared" ca="1" si="214"/>
        <v>47146</v>
      </c>
      <c r="Z1747" s="13">
        <f t="shared" ca="1" si="215"/>
        <v>5926</v>
      </c>
      <c r="AA1747" s="30" t="str">
        <f t="shared" si="212"/>
        <v>Retail</v>
      </c>
    </row>
    <row r="1748" spans="1:27" ht="14.4" x14ac:dyDescent="0.3">
      <c r="A1748" s="13">
        <v>6746</v>
      </c>
      <c r="B1748" s="13">
        <v>6746</v>
      </c>
      <c r="C1748" s="13" t="s">
        <v>1041</v>
      </c>
      <c r="D1748" s="13" t="s">
        <v>2032</v>
      </c>
      <c r="E1748" s="13" t="str">
        <f t="shared" si="213"/>
        <v>Curran.Mullins@bnna.com</v>
      </c>
      <c r="F1748" s="13" t="s">
        <v>1667</v>
      </c>
      <c r="G1748" s="13" t="s">
        <v>1837</v>
      </c>
      <c r="H1748" s="13" t="s">
        <v>2039</v>
      </c>
      <c r="I1748" s="13" t="s">
        <v>1948</v>
      </c>
      <c r="J1748" s="13" t="s">
        <v>2033</v>
      </c>
      <c r="K1748" s="4" t="s">
        <v>1731</v>
      </c>
      <c r="L1748" s="7" t="s">
        <v>1801</v>
      </c>
      <c r="M1748" s="4" t="s">
        <v>1927</v>
      </c>
      <c r="N1748" s="13" t="s">
        <v>1787</v>
      </c>
      <c r="O1748" s="15" t="s">
        <v>1989</v>
      </c>
      <c r="P1748" s="13" t="s">
        <v>1784</v>
      </c>
      <c r="Q1748" s="12">
        <f ca="1">RANDBETWEEN(1,3)</f>
        <v>1</v>
      </c>
      <c r="R1748" s="13" t="s">
        <v>1797</v>
      </c>
      <c r="S1748" s="13" t="s">
        <v>1795</v>
      </c>
      <c r="T1748" s="17">
        <v>25173</v>
      </c>
      <c r="U1748" s="17">
        <v>40513</v>
      </c>
      <c r="V1748" s="17">
        <v>41974</v>
      </c>
      <c r="W1748" s="17" t="s">
        <v>1798</v>
      </c>
      <c r="X1748" s="17" t="s">
        <v>1997</v>
      </c>
      <c r="Y1748" s="13">
        <f t="shared" ca="1" si="214"/>
        <v>42968</v>
      </c>
      <c r="Z1748" s="13">
        <f t="shared" ca="1" si="215"/>
        <v>5494</v>
      </c>
      <c r="AA1748" s="30" t="str">
        <f t="shared" si="212"/>
        <v>Retail</v>
      </c>
    </row>
    <row r="1749" spans="1:27" ht="14.4" x14ac:dyDescent="0.3">
      <c r="A1749" s="13">
        <v>6747</v>
      </c>
      <c r="B1749" s="13">
        <v>6747</v>
      </c>
      <c r="C1749" s="1" t="s">
        <v>1662</v>
      </c>
      <c r="D1749" s="13" t="s">
        <v>2032</v>
      </c>
      <c r="E1749" s="13" t="str">
        <f t="shared" si="213"/>
        <v>Kai.hell@bnna.com</v>
      </c>
      <c r="F1749" s="13" t="s">
        <v>1668</v>
      </c>
      <c r="G1749" s="20" t="s">
        <v>1837</v>
      </c>
      <c r="H1749" s="20" t="s">
        <v>2039</v>
      </c>
      <c r="I1749" s="13" t="s">
        <v>1948</v>
      </c>
      <c r="J1749" s="13" t="s">
        <v>2033</v>
      </c>
      <c r="K1749" s="4" t="s">
        <v>1731</v>
      </c>
      <c r="L1749" s="7" t="s">
        <v>1801</v>
      </c>
      <c r="M1749" s="4" t="s">
        <v>1927</v>
      </c>
      <c r="N1749" s="13" t="s">
        <v>1787</v>
      </c>
      <c r="O1749" s="15" t="s">
        <v>1989</v>
      </c>
      <c r="P1749" s="13" t="s">
        <v>1790</v>
      </c>
      <c r="Q1749" s="12">
        <f ca="1">RANDBETWEEN(1,3)</f>
        <v>2</v>
      </c>
      <c r="R1749" s="13" t="s">
        <v>1797</v>
      </c>
      <c r="S1749" s="13" t="s">
        <v>1796</v>
      </c>
      <c r="T1749" s="17">
        <v>30878</v>
      </c>
      <c r="U1749" s="17">
        <v>41835</v>
      </c>
      <c r="V1749" s="17">
        <v>41835</v>
      </c>
      <c r="W1749" s="17" t="s">
        <v>1798</v>
      </c>
      <c r="X1749" s="17" t="s">
        <v>1997</v>
      </c>
      <c r="Y1749" s="13">
        <f t="shared" ca="1" si="214"/>
        <v>50535</v>
      </c>
      <c r="Z1749" s="13">
        <f t="shared" ca="1" si="215"/>
        <v>740</v>
      </c>
      <c r="AA1749" s="30" t="str">
        <f t="shared" si="212"/>
        <v>Retail</v>
      </c>
    </row>
    <row r="1750" spans="1:27" ht="14.4" x14ac:dyDescent="0.3">
      <c r="A1750" s="13">
        <v>6748</v>
      </c>
      <c r="B1750" s="13">
        <v>6748</v>
      </c>
      <c r="C1750" s="13" t="s">
        <v>719</v>
      </c>
      <c r="D1750" s="13" t="s">
        <v>2032</v>
      </c>
      <c r="E1750" s="13" t="str">
        <f t="shared" si="213"/>
        <v>Thomas.chirmer@bnna.com</v>
      </c>
      <c r="F1750" s="13" t="s">
        <v>1667</v>
      </c>
      <c r="G1750" s="13" t="s">
        <v>1837</v>
      </c>
      <c r="H1750" s="13" t="s">
        <v>2039</v>
      </c>
      <c r="I1750" s="13" t="s">
        <v>1948</v>
      </c>
      <c r="J1750" s="13" t="s">
        <v>2033</v>
      </c>
      <c r="K1750" s="4" t="s">
        <v>1731</v>
      </c>
      <c r="L1750" s="7" t="s">
        <v>1801</v>
      </c>
      <c r="M1750" s="4" t="s">
        <v>1927</v>
      </c>
      <c r="N1750" s="13" t="s">
        <v>1787</v>
      </c>
      <c r="O1750" s="15" t="s">
        <v>1989</v>
      </c>
      <c r="P1750" s="15" t="s">
        <v>1790</v>
      </c>
      <c r="Q1750" s="12">
        <f ca="1">RANDBETWEEN(1,3)</f>
        <v>2</v>
      </c>
      <c r="R1750" s="13" t="s">
        <v>1797</v>
      </c>
      <c r="S1750" s="13" t="s">
        <v>1795</v>
      </c>
      <c r="T1750" s="17">
        <v>27552</v>
      </c>
      <c r="U1750" s="17">
        <v>41797</v>
      </c>
      <c r="V1750" s="17">
        <v>41797</v>
      </c>
      <c r="W1750" s="17" t="s">
        <v>1798</v>
      </c>
      <c r="X1750" s="17" t="s">
        <v>1997</v>
      </c>
      <c r="Y1750" s="13">
        <f t="shared" ca="1" si="214"/>
        <v>55377</v>
      </c>
      <c r="Z1750" s="13">
        <f t="shared" ca="1" si="215"/>
        <v>8303</v>
      </c>
      <c r="AA1750" s="30" t="str">
        <f t="shared" si="212"/>
        <v>Retail</v>
      </c>
    </row>
    <row r="1751" spans="1:27" ht="14.4" x14ac:dyDescent="0.3">
      <c r="A1751" s="13">
        <v>6749</v>
      </c>
      <c r="B1751" s="13">
        <v>6749</v>
      </c>
      <c r="C1751" s="13" t="s">
        <v>23</v>
      </c>
      <c r="D1751" s="13" t="s">
        <v>2032</v>
      </c>
      <c r="E1751" s="13" t="str">
        <f t="shared" si="213"/>
        <v>Jayne.Mender@bnna.com</v>
      </c>
      <c r="F1751" s="13" t="s">
        <v>1667</v>
      </c>
      <c r="G1751" s="13" t="s">
        <v>1837</v>
      </c>
      <c r="H1751" s="13" t="s">
        <v>2039</v>
      </c>
      <c r="I1751" s="13" t="s">
        <v>1948</v>
      </c>
      <c r="J1751" s="13" t="s">
        <v>2033</v>
      </c>
      <c r="K1751" s="4" t="s">
        <v>1731</v>
      </c>
      <c r="L1751" s="7" t="s">
        <v>1801</v>
      </c>
      <c r="M1751" s="4" t="s">
        <v>1927</v>
      </c>
      <c r="N1751" s="13" t="s">
        <v>1787</v>
      </c>
      <c r="O1751" s="15" t="s">
        <v>1989</v>
      </c>
      <c r="P1751" s="13" t="s">
        <v>1790</v>
      </c>
      <c r="Q1751" s="12">
        <f ca="1">RANDBETWEEN(1,3)</f>
        <v>2</v>
      </c>
      <c r="R1751" s="13" t="s">
        <v>1799</v>
      </c>
      <c r="S1751" s="13" t="s">
        <v>1795</v>
      </c>
      <c r="T1751" s="17">
        <v>24101</v>
      </c>
      <c r="U1751" s="17">
        <v>37250</v>
      </c>
      <c r="V1751" s="17">
        <v>41998</v>
      </c>
      <c r="W1751" s="17" t="s">
        <v>1798</v>
      </c>
      <c r="X1751" s="17" t="s">
        <v>1994</v>
      </c>
      <c r="Y1751" s="13">
        <f t="shared" ca="1" si="214"/>
        <v>39936</v>
      </c>
      <c r="Z1751" s="13">
        <f t="shared" ca="1" si="215"/>
        <v>2766</v>
      </c>
      <c r="AA1751" s="30" t="str">
        <f t="shared" si="212"/>
        <v>Retail</v>
      </c>
    </row>
    <row r="1752" spans="1:27" ht="14.4" x14ac:dyDescent="0.3">
      <c r="A1752" s="13">
        <v>6750</v>
      </c>
      <c r="B1752" s="13">
        <v>6750</v>
      </c>
      <c r="C1752" s="1" t="s">
        <v>1378</v>
      </c>
      <c r="D1752" s="13" t="s">
        <v>2032</v>
      </c>
      <c r="E1752" s="13" t="str">
        <f t="shared" si="213"/>
        <v>Sheila.a Payne@bnna.com</v>
      </c>
      <c r="F1752" s="13" t="s">
        <v>1668</v>
      </c>
      <c r="G1752" s="13" t="s">
        <v>1837</v>
      </c>
      <c r="H1752" s="13" t="s">
        <v>2039</v>
      </c>
      <c r="I1752" s="13" t="s">
        <v>1947</v>
      </c>
      <c r="J1752" s="13" t="s">
        <v>2033</v>
      </c>
      <c r="K1752" s="4" t="s">
        <v>1731</v>
      </c>
      <c r="L1752" s="7" t="s">
        <v>1809</v>
      </c>
      <c r="M1752" s="4" t="s">
        <v>1928</v>
      </c>
      <c r="N1752" s="13" t="s">
        <v>1788</v>
      </c>
      <c r="O1752" s="15" t="s">
        <v>1798</v>
      </c>
      <c r="P1752" s="13" t="s">
        <v>1784</v>
      </c>
      <c r="Q1752" s="12">
        <f ca="1">RANDBETWEEN(4,7)</f>
        <v>4</v>
      </c>
      <c r="R1752" s="13" t="s">
        <v>1797</v>
      </c>
      <c r="S1752" s="13" t="s">
        <v>1795</v>
      </c>
      <c r="T1752" s="17">
        <v>28652</v>
      </c>
      <c r="U1752" s="17">
        <v>36322</v>
      </c>
      <c r="V1752" s="17">
        <v>41801</v>
      </c>
      <c r="W1752" s="17" t="s">
        <v>1798</v>
      </c>
      <c r="X1752" s="17" t="s">
        <v>1994</v>
      </c>
      <c r="Y1752" s="13">
        <f t="shared" ca="1" si="214"/>
        <v>48759</v>
      </c>
      <c r="Z1752" s="13">
        <f t="shared" ca="1" si="215"/>
        <v>7914</v>
      </c>
      <c r="AA1752" s="30" t="str">
        <f t="shared" si="212"/>
        <v>Retail</v>
      </c>
    </row>
    <row r="1753" spans="1:27" ht="14.4" x14ac:dyDescent="0.3">
      <c r="A1753" s="13">
        <v>6751</v>
      </c>
      <c r="B1753" s="13">
        <v>6751</v>
      </c>
      <c r="C1753" s="13" t="s">
        <v>269</v>
      </c>
      <c r="D1753" s="13" t="s">
        <v>2032</v>
      </c>
      <c r="E1753" s="13" t="str">
        <f t="shared" si="213"/>
        <v>Brett. Haley@bnna.com</v>
      </c>
      <c r="F1753" s="13" t="s">
        <v>1667</v>
      </c>
      <c r="G1753" s="13" t="s">
        <v>1837</v>
      </c>
      <c r="H1753" s="13" t="s">
        <v>2039</v>
      </c>
      <c r="I1753" s="13" t="s">
        <v>1948</v>
      </c>
      <c r="J1753" s="13" t="s">
        <v>2033</v>
      </c>
      <c r="K1753" s="4" t="s">
        <v>1731</v>
      </c>
      <c r="L1753" s="7" t="s">
        <v>1809</v>
      </c>
      <c r="M1753" s="4" t="s">
        <v>1928</v>
      </c>
      <c r="N1753" s="13" t="s">
        <v>1787</v>
      </c>
      <c r="O1753" s="15" t="s">
        <v>1989</v>
      </c>
      <c r="P1753" s="13" t="s">
        <v>1790</v>
      </c>
      <c r="Q1753" s="12">
        <f t="shared" ref="Q1753:Q1758" ca="1" si="216">RANDBETWEEN(1,3)</f>
        <v>1</v>
      </c>
      <c r="R1753" s="13" t="s">
        <v>1785</v>
      </c>
      <c r="S1753" s="13" t="s">
        <v>1791</v>
      </c>
      <c r="T1753" s="17">
        <v>28919</v>
      </c>
      <c r="U1753" s="17">
        <v>40607</v>
      </c>
      <c r="V1753" s="17">
        <v>41703</v>
      </c>
      <c r="W1753" s="17" t="s">
        <v>1798</v>
      </c>
      <c r="X1753" s="17" t="s">
        <v>1994</v>
      </c>
      <c r="Y1753" s="13">
        <f t="shared" ca="1" si="214"/>
        <v>52343</v>
      </c>
      <c r="Z1753" s="13">
        <f t="shared" ca="1" si="215"/>
        <v>8404</v>
      </c>
      <c r="AA1753" s="30" t="str">
        <f t="shared" si="212"/>
        <v>Retail</v>
      </c>
    </row>
    <row r="1754" spans="1:27" ht="14.4" x14ac:dyDescent="0.3">
      <c r="A1754" s="13">
        <v>6752</v>
      </c>
      <c r="B1754" s="13">
        <v>6752</v>
      </c>
      <c r="C1754" s="1" t="s">
        <v>805</v>
      </c>
      <c r="D1754" s="13" t="s">
        <v>2032</v>
      </c>
      <c r="E1754" s="13" t="str">
        <f t="shared" si="213"/>
        <v>Upton.n Ware@bnna.com</v>
      </c>
      <c r="F1754" s="13" t="s">
        <v>1667</v>
      </c>
      <c r="G1754" s="13" t="s">
        <v>1837</v>
      </c>
      <c r="H1754" s="13" t="s">
        <v>2039</v>
      </c>
      <c r="I1754" s="13" t="s">
        <v>1948</v>
      </c>
      <c r="J1754" s="13" t="s">
        <v>2033</v>
      </c>
      <c r="K1754" s="4" t="s">
        <v>1731</v>
      </c>
      <c r="L1754" s="7" t="s">
        <v>1809</v>
      </c>
      <c r="M1754" s="4" t="s">
        <v>1928</v>
      </c>
      <c r="N1754" s="13" t="s">
        <v>1787</v>
      </c>
      <c r="O1754" s="15" t="s">
        <v>1989</v>
      </c>
      <c r="P1754" s="13" t="s">
        <v>1784</v>
      </c>
      <c r="Q1754" s="12">
        <f t="shared" ca="1" si="216"/>
        <v>3</v>
      </c>
      <c r="R1754" s="13" t="s">
        <v>1800</v>
      </c>
      <c r="S1754" s="13" t="s">
        <v>1791</v>
      </c>
      <c r="T1754" s="17">
        <v>26606</v>
      </c>
      <c r="U1754" s="17">
        <v>41946</v>
      </c>
      <c r="V1754" s="17">
        <v>41946</v>
      </c>
      <c r="W1754" s="17" t="s">
        <v>1798</v>
      </c>
      <c r="X1754" s="17" t="s">
        <v>1991</v>
      </c>
      <c r="Y1754" s="13">
        <f t="shared" ca="1" si="214"/>
        <v>42856</v>
      </c>
      <c r="Z1754" s="13">
        <f t="shared" ca="1" si="215"/>
        <v>9482</v>
      </c>
      <c r="AA1754" s="30" t="str">
        <f t="shared" si="212"/>
        <v>Retail</v>
      </c>
    </row>
    <row r="1755" spans="1:27" ht="14.4" x14ac:dyDescent="0.3">
      <c r="A1755" s="13">
        <v>6753</v>
      </c>
      <c r="B1755" s="13">
        <v>6753</v>
      </c>
      <c r="C1755" s="13" t="s">
        <v>154</v>
      </c>
      <c r="D1755" s="13" t="s">
        <v>2032</v>
      </c>
      <c r="E1755" s="13" t="str">
        <f t="shared" si="213"/>
        <v>Amaury. Moreau@bnna.com</v>
      </c>
      <c r="F1755" s="13" t="s">
        <v>1668</v>
      </c>
      <c r="G1755" s="13" t="s">
        <v>1837</v>
      </c>
      <c r="H1755" s="13" t="s">
        <v>2039</v>
      </c>
      <c r="I1755" s="13" t="s">
        <v>1948</v>
      </c>
      <c r="J1755" s="13" t="s">
        <v>2033</v>
      </c>
      <c r="K1755" s="4" t="s">
        <v>1731</v>
      </c>
      <c r="L1755" s="7" t="s">
        <v>1809</v>
      </c>
      <c r="M1755" s="4" t="s">
        <v>1928</v>
      </c>
      <c r="N1755" s="13" t="s">
        <v>1787</v>
      </c>
      <c r="O1755" s="15" t="s">
        <v>1989</v>
      </c>
      <c r="P1755" s="15" t="s">
        <v>1790</v>
      </c>
      <c r="Q1755" s="12">
        <f t="shared" ca="1" si="216"/>
        <v>1</v>
      </c>
      <c r="R1755" s="13" t="s">
        <v>1785</v>
      </c>
      <c r="S1755" s="13" t="s">
        <v>1793</v>
      </c>
      <c r="T1755" s="17">
        <v>22108</v>
      </c>
      <c r="U1755" s="17">
        <v>38909</v>
      </c>
      <c r="V1755" s="17">
        <v>41831</v>
      </c>
      <c r="W1755" s="17" t="s">
        <v>1798</v>
      </c>
      <c r="X1755" s="17" t="s">
        <v>1996</v>
      </c>
      <c r="Y1755" s="13">
        <f t="shared" ca="1" si="214"/>
        <v>30287</v>
      </c>
      <c r="Z1755" s="13">
        <f t="shared" ca="1" si="215"/>
        <v>4607</v>
      </c>
      <c r="AA1755" s="30" t="str">
        <f t="shared" si="212"/>
        <v>Retail</v>
      </c>
    </row>
    <row r="1756" spans="1:27" ht="14.4" x14ac:dyDescent="0.3">
      <c r="A1756" s="13">
        <v>6754</v>
      </c>
      <c r="B1756" s="13">
        <v>6754</v>
      </c>
      <c r="C1756" s="1" t="s">
        <v>1595</v>
      </c>
      <c r="D1756" s="13" t="s">
        <v>2032</v>
      </c>
      <c r="E1756" s="13" t="str">
        <f t="shared" si="213"/>
        <v>Naida. Britt@bnna.com</v>
      </c>
      <c r="F1756" s="13" t="s">
        <v>1668</v>
      </c>
      <c r="G1756" s="13" t="s">
        <v>1837</v>
      </c>
      <c r="H1756" s="13" t="s">
        <v>2039</v>
      </c>
      <c r="I1756" s="13" t="s">
        <v>1948</v>
      </c>
      <c r="J1756" s="13" t="s">
        <v>2033</v>
      </c>
      <c r="K1756" s="4" t="s">
        <v>1731</v>
      </c>
      <c r="L1756" s="7" t="s">
        <v>1809</v>
      </c>
      <c r="M1756" s="4" t="s">
        <v>1928</v>
      </c>
      <c r="N1756" s="13" t="s">
        <v>1787</v>
      </c>
      <c r="O1756" s="15" t="s">
        <v>1989</v>
      </c>
      <c r="P1756" s="15" t="s">
        <v>1790</v>
      </c>
      <c r="Q1756" s="12">
        <f t="shared" ca="1" si="216"/>
        <v>1</v>
      </c>
      <c r="R1756" s="13" t="s">
        <v>1785</v>
      </c>
      <c r="S1756" s="13" t="s">
        <v>1795</v>
      </c>
      <c r="T1756" s="17">
        <v>31457</v>
      </c>
      <c r="U1756" s="17">
        <v>40588</v>
      </c>
      <c r="V1756" s="17">
        <v>41684</v>
      </c>
      <c r="W1756" s="17" t="s">
        <v>1798</v>
      </c>
      <c r="X1756" s="17" t="s">
        <v>1997</v>
      </c>
      <c r="Y1756" s="13">
        <f t="shared" ca="1" si="214"/>
        <v>58310</v>
      </c>
      <c r="Z1756" s="13">
        <f t="shared" ca="1" si="215"/>
        <v>5296</v>
      </c>
      <c r="AA1756" s="30" t="str">
        <f t="shared" si="212"/>
        <v>Retail</v>
      </c>
    </row>
    <row r="1757" spans="1:27" ht="14.4" x14ac:dyDescent="0.3">
      <c r="A1757" s="13">
        <v>6755</v>
      </c>
      <c r="B1757" s="13">
        <v>6755</v>
      </c>
      <c r="C1757" s="13" t="s">
        <v>315</v>
      </c>
      <c r="D1757" s="13" t="s">
        <v>2032</v>
      </c>
      <c r="E1757" s="13" t="str">
        <f t="shared" si="213"/>
        <v>Christopher.her Jennings@bnna.com</v>
      </c>
      <c r="F1757" s="13" t="s">
        <v>1668</v>
      </c>
      <c r="G1757" s="20" t="s">
        <v>1837</v>
      </c>
      <c r="H1757" s="20" t="s">
        <v>2039</v>
      </c>
      <c r="I1757" s="13" t="s">
        <v>1948</v>
      </c>
      <c r="J1757" s="13" t="s">
        <v>2033</v>
      </c>
      <c r="K1757" s="4" t="s">
        <v>1731</v>
      </c>
      <c r="L1757" s="7" t="s">
        <v>1809</v>
      </c>
      <c r="M1757" s="4" t="s">
        <v>1928</v>
      </c>
      <c r="N1757" s="13" t="s">
        <v>1787</v>
      </c>
      <c r="O1757" s="15" t="s">
        <v>1989</v>
      </c>
      <c r="P1757" s="13" t="s">
        <v>1790</v>
      </c>
      <c r="Q1757" s="12">
        <f t="shared" ca="1" si="216"/>
        <v>2</v>
      </c>
      <c r="R1757" s="13" t="s">
        <v>1797</v>
      </c>
      <c r="S1757" s="13" t="s">
        <v>1795</v>
      </c>
      <c r="T1757" s="17">
        <v>24548</v>
      </c>
      <c r="U1757" s="17">
        <v>41715</v>
      </c>
      <c r="V1757" s="17">
        <v>41715</v>
      </c>
      <c r="W1757" s="17" t="s">
        <v>1798</v>
      </c>
      <c r="X1757" s="17" t="s">
        <v>1997</v>
      </c>
      <c r="Y1757" s="13">
        <f t="shared" ca="1" si="214"/>
        <v>35962</v>
      </c>
      <c r="Z1757" s="13">
        <f t="shared" ca="1" si="215"/>
        <v>3312</v>
      </c>
      <c r="AA1757" s="30" t="str">
        <f t="shared" si="212"/>
        <v>Retail</v>
      </c>
    </row>
    <row r="1758" spans="1:27" ht="14.4" x14ac:dyDescent="0.3">
      <c r="A1758" s="13">
        <v>6756</v>
      </c>
      <c r="B1758" s="13">
        <v>6756</v>
      </c>
      <c r="C1758" s="13" t="s">
        <v>494</v>
      </c>
      <c r="D1758" s="13" t="s">
        <v>2032</v>
      </c>
      <c r="E1758" s="13" t="str">
        <f t="shared" si="213"/>
        <v>James.-Hythe@bnna.com</v>
      </c>
      <c r="F1758" s="13" t="s">
        <v>1667</v>
      </c>
      <c r="G1758" s="13" t="s">
        <v>1837</v>
      </c>
      <c r="H1758" s="13" t="s">
        <v>2039</v>
      </c>
      <c r="I1758" s="13" t="s">
        <v>1948</v>
      </c>
      <c r="J1758" s="13" t="s">
        <v>2033</v>
      </c>
      <c r="K1758" s="4" t="s">
        <v>1731</v>
      </c>
      <c r="L1758" s="7" t="s">
        <v>1809</v>
      </c>
      <c r="M1758" s="4" t="s">
        <v>1928</v>
      </c>
      <c r="N1758" s="13" t="s">
        <v>1787</v>
      </c>
      <c r="O1758" s="15" t="s">
        <v>1989</v>
      </c>
      <c r="P1758" s="13" t="s">
        <v>1790</v>
      </c>
      <c r="Q1758" s="12">
        <f t="shared" ca="1" si="216"/>
        <v>3</v>
      </c>
      <c r="R1758" s="13" t="s">
        <v>1797</v>
      </c>
      <c r="S1758" s="13" t="s">
        <v>1795</v>
      </c>
      <c r="T1758" s="17">
        <v>32420</v>
      </c>
      <c r="U1758" s="17">
        <v>41916</v>
      </c>
      <c r="V1758" s="17">
        <v>41916</v>
      </c>
      <c r="W1758" s="17" t="s">
        <v>1798</v>
      </c>
      <c r="X1758" s="17" t="s">
        <v>1997</v>
      </c>
      <c r="Y1758" s="13">
        <f t="shared" ca="1" si="214"/>
        <v>32328</v>
      </c>
      <c r="Z1758" s="13">
        <f t="shared" ca="1" si="215"/>
        <v>67</v>
      </c>
      <c r="AA1758" s="30" t="str">
        <f t="shared" si="212"/>
        <v>Retail</v>
      </c>
    </row>
    <row r="1759" spans="1:27" ht="14.4" x14ac:dyDescent="0.3">
      <c r="A1759" s="13">
        <v>6757</v>
      </c>
      <c r="B1759" s="13">
        <v>6757</v>
      </c>
      <c r="C1759" s="1" t="s">
        <v>1643</v>
      </c>
      <c r="D1759" s="13" t="s">
        <v>2032</v>
      </c>
      <c r="E1759" s="13" t="str">
        <f t="shared" si="213"/>
        <v>Morgan. Mosley@bnna.com</v>
      </c>
      <c r="F1759" s="13" t="s">
        <v>1668</v>
      </c>
      <c r="G1759" s="13" t="s">
        <v>1837</v>
      </c>
      <c r="H1759" s="13" t="s">
        <v>2039</v>
      </c>
      <c r="I1759" s="13" t="s">
        <v>1947</v>
      </c>
      <c r="J1759" s="13" t="s">
        <v>2033</v>
      </c>
      <c r="K1759" s="4" t="s">
        <v>1731</v>
      </c>
      <c r="L1759" s="7" t="s">
        <v>1806</v>
      </c>
      <c r="M1759" s="4" t="s">
        <v>1929</v>
      </c>
      <c r="N1759" s="13" t="s">
        <v>1788</v>
      </c>
      <c r="O1759" s="15" t="s">
        <v>1798</v>
      </c>
      <c r="P1759" s="13" t="s">
        <v>1784</v>
      </c>
      <c r="Q1759" s="12">
        <f ca="1">RANDBETWEEN(4,7)</f>
        <v>7</v>
      </c>
      <c r="R1759" s="13" t="s">
        <v>1785</v>
      </c>
      <c r="S1759" s="13" t="s">
        <v>1796</v>
      </c>
      <c r="T1759" s="17">
        <v>25739</v>
      </c>
      <c r="U1759" s="17">
        <v>41810</v>
      </c>
      <c r="V1759" s="17">
        <v>41810</v>
      </c>
      <c r="W1759" s="17" t="s">
        <v>1798</v>
      </c>
      <c r="X1759" s="17" t="s">
        <v>1994</v>
      </c>
      <c r="Y1759" s="13">
        <f t="shared" ca="1" si="214"/>
        <v>34823</v>
      </c>
      <c r="Z1759" s="13">
        <f t="shared" ca="1" si="215"/>
        <v>5091</v>
      </c>
      <c r="AA1759" s="30" t="str">
        <f t="shared" si="212"/>
        <v>Retail</v>
      </c>
    </row>
    <row r="1760" spans="1:27" ht="14.4" x14ac:dyDescent="0.3">
      <c r="A1760" s="13">
        <v>6758</v>
      </c>
      <c r="B1760" s="13">
        <v>6758</v>
      </c>
      <c r="C1760" s="1" t="s">
        <v>917</v>
      </c>
      <c r="D1760" s="13" t="s">
        <v>2032</v>
      </c>
      <c r="E1760" s="13" t="str">
        <f t="shared" si="213"/>
        <v>Dieter.r Casey@bnna.com</v>
      </c>
      <c r="F1760" s="13" t="s">
        <v>1667</v>
      </c>
      <c r="G1760" s="13" t="s">
        <v>1837</v>
      </c>
      <c r="H1760" s="13" t="s">
        <v>2039</v>
      </c>
      <c r="I1760" s="13" t="s">
        <v>1948</v>
      </c>
      <c r="J1760" s="13" t="s">
        <v>2033</v>
      </c>
      <c r="K1760" s="4" t="s">
        <v>1731</v>
      </c>
      <c r="L1760" s="7" t="s">
        <v>1806</v>
      </c>
      <c r="M1760" s="4" t="s">
        <v>1929</v>
      </c>
      <c r="N1760" s="13" t="s">
        <v>1787</v>
      </c>
      <c r="O1760" s="15" t="s">
        <v>1989</v>
      </c>
      <c r="P1760" s="15" t="s">
        <v>1790</v>
      </c>
      <c r="Q1760" s="12">
        <f ca="1">RANDBETWEEN(1,3)</f>
        <v>1</v>
      </c>
      <c r="R1760" s="13" t="s">
        <v>1797</v>
      </c>
      <c r="S1760" s="13" t="s">
        <v>1795</v>
      </c>
      <c r="T1760" s="17">
        <v>23234</v>
      </c>
      <c r="U1760" s="17">
        <v>40401</v>
      </c>
      <c r="V1760" s="17">
        <v>41862</v>
      </c>
      <c r="W1760" s="17" t="s">
        <v>1798</v>
      </c>
      <c r="X1760" s="17" t="s">
        <v>1994</v>
      </c>
      <c r="Y1760" s="13">
        <f t="shared" ca="1" si="214"/>
        <v>36565</v>
      </c>
      <c r="Z1760" s="13">
        <f t="shared" ca="1" si="215"/>
        <v>2066</v>
      </c>
      <c r="AA1760" s="30" t="str">
        <f t="shared" si="212"/>
        <v>Retail</v>
      </c>
    </row>
    <row r="1761" spans="1:27" ht="14.4" x14ac:dyDescent="0.3">
      <c r="A1761" s="13">
        <v>6759</v>
      </c>
      <c r="B1761" s="13">
        <v>6759</v>
      </c>
      <c r="C1761" s="1" t="s">
        <v>928</v>
      </c>
      <c r="D1761" s="13" t="s">
        <v>2032</v>
      </c>
      <c r="E1761" s="13" t="str">
        <f t="shared" si="213"/>
        <v>Kareem. Cotton@bnna.com</v>
      </c>
      <c r="F1761" s="13" t="s">
        <v>1667</v>
      </c>
      <c r="G1761" s="13" t="s">
        <v>1837</v>
      </c>
      <c r="H1761" s="13" t="s">
        <v>2039</v>
      </c>
      <c r="I1761" s="13" t="s">
        <v>1948</v>
      </c>
      <c r="J1761" s="13" t="s">
        <v>2033</v>
      </c>
      <c r="K1761" s="4" t="s">
        <v>1731</v>
      </c>
      <c r="L1761" s="7" t="s">
        <v>1806</v>
      </c>
      <c r="M1761" s="4" t="s">
        <v>1929</v>
      </c>
      <c r="N1761" s="13" t="s">
        <v>1787</v>
      </c>
      <c r="O1761" s="15" t="s">
        <v>1989</v>
      </c>
      <c r="P1761" s="13" t="s">
        <v>1790</v>
      </c>
      <c r="Q1761" s="12">
        <f ca="1">RANDBETWEEN(1,3)</f>
        <v>3</v>
      </c>
      <c r="R1761" s="13" t="s">
        <v>1797</v>
      </c>
      <c r="S1761" s="13" t="s">
        <v>1795</v>
      </c>
      <c r="T1761" s="17">
        <v>23401</v>
      </c>
      <c r="U1761" s="17">
        <v>37646</v>
      </c>
      <c r="V1761" s="17">
        <v>41664</v>
      </c>
      <c r="W1761" s="17" t="s">
        <v>1798</v>
      </c>
      <c r="X1761" s="17" t="s">
        <v>1991</v>
      </c>
      <c r="Y1761" s="13">
        <f t="shared" ca="1" si="214"/>
        <v>44690</v>
      </c>
      <c r="Z1761" s="13">
        <f t="shared" ca="1" si="215"/>
        <v>5997</v>
      </c>
      <c r="AA1761" s="30" t="str">
        <f t="shared" si="212"/>
        <v>Retail</v>
      </c>
    </row>
    <row r="1762" spans="1:27" ht="14.4" x14ac:dyDescent="0.3">
      <c r="A1762" s="13">
        <v>6760</v>
      </c>
      <c r="B1762" s="13">
        <v>6760</v>
      </c>
      <c r="C1762" s="1" t="s">
        <v>1504</v>
      </c>
      <c r="D1762" s="13" t="s">
        <v>2032</v>
      </c>
      <c r="E1762" s="13" t="str">
        <f t="shared" si="213"/>
        <v>Gage.Casey@bnna.com</v>
      </c>
      <c r="F1762" s="13" t="s">
        <v>1667</v>
      </c>
      <c r="G1762" s="13" t="s">
        <v>1837</v>
      </c>
      <c r="H1762" s="13" t="s">
        <v>2039</v>
      </c>
      <c r="I1762" s="13" t="s">
        <v>1948</v>
      </c>
      <c r="J1762" s="13" t="s">
        <v>2033</v>
      </c>
      <c r="K1762" s="4" t="s">
        <v>1731</v>
      </c>
      <c r="L1762" s="7" t="s">
        <v>1806</v>
      </c>
      <c r="M1762" s="4" t="s">
        <v>1929</v>
      </c>
      <c r="N1762" s="13" t="s">
        <v>1787</v>
      </c>
      <c r="O1762" s="15" t="s">
        <v>1989</v>
      </c>
      <c r="P1762" s="15" t="s">
        <v>1790</v>
      </c>
      <c r="Q1762" s="12">
        <f ca="1">RANDBETWEEN(1,3)</f>
        <v>3</v>
      </c>
      <c r="R1762" s="13" t="s">
        <v>1797</v>
      </c>
      <c r="S1762" s="13" t="s">
        <v>1794</v>
      </c>
      <c r="T1762" s="17">
        <v>23541</v>
      </c>
      <c r="U1762" s="17">
        <v>35229</v>
      </c>
      <c r="V1762" s="17">
        <v>41803</v>
      </c>
      <c r="W1762" s="17" t="s">
        <v>1798</v>
      </c>
      <c r="X1762" s="17" t="s">
        <v>1991</v>
      </c>
      <c r="Y1762" s="13">
        <f t="shared" ca="1" si="214"/>
        <v>41065</v>
      </c>
      <c r="Z1762" s="13">
        <f t="shared" ca="1" si="215"/>
        <v>4440</v>
      </c>
      <c r="AA1762" s="30" t="str">
        <f t="shared" si="212"/>
        <v>Retail</v>
      </c>
    </row>
    <row r="1763" spans="1:27" ht="14.4" x14ac:dyDescent="0.3">
      <c r="A1763" s="13">
        <v>6761</v>
      </c>
      <c r="B1763" s="13">
        <v>6761</v>
      </c>
      <c r="C1763" s="13" t="s">
        <v>235</v>
      </c>
      <c r="D1763" s="13" t="s">
        <v>2032</v>
      </c>
      <c r="E1763" s="13" t="str">
        <f t="shared" si="213"/>
        <v>Ben.oral@bnna.com</v>
      </c>
      <c r="F1763" s="13" t="s">
        <v>1667</v>
      </c>
      <c r="G1763" s="13" t="s">
        <v>1837</v>
      </c>
      <c r="H1763" s="13" t="s">
        <v>2039</v>
      </c>
      <c r="I1763" s="13" t="s">
        <v>1948</v>
      </c>
      <c r="J1763" s="13" t="s">
        <v>2033</v>
      </c>
      <c r="K1763" s="4" t="s">
        <v>1731</v>
      </c>
      <c r="L1763" s="7" t="s">
        <v>1806</v>
      </c>
      <c r="M1763" s="4" t="s">
        <v>1929</v>
      </c>
      <c r="N1763" s="13" t="s">
        <v>1787</v>
      </c>
      <c r="O1763" s="15" t="s">
        <v>1989</v>
      </c>
      <c r="P1763" s="15" t="s">
        <v>1790</v>
      </c>
      <c r="Q1763" s="12">
        <f ca="1">RANDBETWEEN(1,3)</f>
        <v>3</v>
      </c>
      <c r="R1763" s="13" t="s">
        <v>1797</v>
      </c>
      <c r="S1763" s="13" t="s">
        <v>1795</v>
      </c>
      <c r="T1763" s="17">
        <v>31222</v>
      </c>
      <c r="U1763" s="17">
        <v>41084</v>
      </c>
      <c r="V1763" s="17">
        <v>41814</v>
      </c>
      <c r="W1763" s="17" t="s">
        <v>1798</v>
      </c>
      <c r="X1763" s="17" t="s">
        <v>1991</v>
      </c>
      <c r="Y1763" s="13">
        <f t="shared" ca="1" si="214"/>
        <v>47494</v>
      </c>
      <c r="Z1763" s="13">
        <f t="shared" ca="1" si="215"/>
        <v>8720</v>
      </c>
      <c r="AA1763" s="30" t="str">
        <f t="shared" si="212"/>
        <v>Retail</v>
      </c>
    </row>
    <row r="1764" spans="1:27" ht="14.4" x14ac:dyDescent="0.3">
      <c r="A1764" s="13">
        <v>6762</v>
      </c>
      <c r="B1764" s="13">
        <v>6762</v>
      </c>
      <c r="C1764" s="13" t="s">
        <v>189</v>
      </c>
      <c r="D1764" s="13" t="s">
        <v>2032</v>
      </c>
      <c r="E1764" s="13" t="str">
        <f t="shared" si="213"/>
        <v>Antje.chwarz@bnna.com</v>
      </c>
      <c r="F1764" s="13" t="s">
        <v>1667</v>
      </c>
      <c r="G1764" s="20" t="s">
        <v>1837</v>
      </c>
      <c r="H1764" s="20" t="s">
        <v>2039</v>
      </c>
      <c r="I1764" s="13" t="s">
        <v>1948</v>
      </c>
      <c r="J1764" s="13" t="s">
        <v>2033</v>
      </c>
      <c r="K1764" s="4" t="s">
        <v>1731</v>
      </c>
      <c r="L1764" s="7" t="s">
        <v>1806</v>
      </c>
      <c r="M1764" s="4" t="s">
        <v>1929</v>
      </c>
      <c r="N1764" s="13" t="s">
        <v>1787</v>
      </c>
      <c r="O1764" s="15" t="s">
        <v>1989</v>
      </c>
      <c r="P1764" s="13" t="s">
        <v>1784</v>
      </c>
      <c r="Q1764" s="12">
        <f ca="1">RANDBETWEEN(1,3)</f>
        <v>2</v>
      </c>
      <c r="R1764" s="13" t="s">
        <v>1799</v>
      </c>
      <c r="S1764" s="13" t="s">
        <v>1791</v>
      </c>
      <c r="T1764" s="17">
        <v>28126</v>
      </c>
      <c r="U1764" s="17">
        <v>36161</v>
      </c>
      <c r="V1764" s="17">
        <v>41640</v>
      </c>
      <c r="W1764" s="17" t="s">
        <v>1798</v>
      </c>
      <c r="X1764" s="17" t="s">
        <v>1994</v>
      </c>
      <c r="Y1764" s="13">
        <f t="shared" ca="1" si="214"/>
        <v>36722</v>
      </c>
      <c r="Z1764" s="13">
        <f t="shared" ca="1" si="215"/>
        <v>8999</v>
      </c>
      <c r="AA1764" s="30" t="str">
        <f t="shared" si="212"/>
        <v>Retail</v>
      </c>
    </row>
    <row r="1765" spans="1:27" ht="14.4" x14ac:dyDescent="0.3">
      <c r="A1765" s="13">
        <v>6763</v>
      </c>
      <c r="B1765" s="13">
        <v>6763</v>
      </c>
      <c r="C1765" s="13" t="s">
        <v>641</v>
      </c>
      <c r="D1765" s="13" t="s">
        <v>2032</v>
      </c>
      <c r="E1765" s="13" t="str">
        <f t="shared" si="213"/>
        <v>Nathalie.ie Benoit@bnna.com</v>
      </c>
      <c r="F1765" s="13" t="s">
        <v>1668</v>
      </c>
      <c r="G1765" s="13" t="s">
        <v>1837</v>
      </c>
      <c r="H1765" s="13" t="s">
        <v>2039</v>
      </c>
      <c r="I1765" s="13" t="s">
        <v>1947</v>
      </c>
      <c r="J1765" s="13" t="s">
        <v>2033</v>
      </c>
      <c r="K1765" s="4" t="s">
        <v>1731</v>
      </c>
      <c r="L1765" s="7" t="s">
        <v>1930</v>
      </c>
      <c r="M1765" s="4" t="s">
        <v>1931</v>
      </c>
      <c r="N1765" s="13" t="s">
        <v>1788</v>
      </c>
      <c r="O1765" s="15" t="s">
        <v>1798</v>
      </c>
      <c r="P1765" s="13" t="s">
        <v>1784</v>
      </c>
      <c r="Q1765" s="12">
        <v>6</v>
      </c>
      <c r="R1765" s="13" t="s">
        <v>1797</v>
      </c>
      <c r="S1765" s="13" t="s">
        <v>1794</v>
      </c>
      <c r="T1765" s="17">
        <v>31188</v>
      </c>
      <c r="U1765" s="17">
        <v>41050</v>
      </c>
      <c r="V1765" s="17">
        <v>41780</v>
      </c>
      <c r="W1765" s="17" t="s">
        <v>1798</v>
      </c>
      <c r="X1765" s="17" t="s">
        <v>1994</v>
      </c>
      <c r="Y1765" s="13">
        <f t="shared" ca="1" si="214"/>
        <v>58666</v>
      </c>
      <c r="Z1765" s="13">
        <f t="shared" ca="1" si="215"/>
        <v>1112</v>
      </c>
      <c r="AA1765" s="30" t="str">
        <f t="shared" si="212"/>
        <v>Retail</v>
      </c>
    </row>
    <row r="1766" spans="1:27" ht="14.4" x14ac:dyDescent="0.3">
      <c r="A1766" s="13">
        <v>6764</v>
      </c>
      <c r="B1766" s="13">
        <v>6764</v>
      </c>
      <c r="C1766" s="13" t="s">
        <v>732</v>
      </c>
      <c r="D1766" s="13" t="s">
        <v>2032</v>
      </c>
      <c r="E1766" s="13" t="str">
        <f t="shared" si="213"/>
        <v>Wanda.oleman@bnna.com</v>
      </c>
      <c r="F1766" s="13" t="s">
        <v>1668</v>
      </c>
      <c r="G1766" s="13" t="s">
        <v>1837</v>
      </c>
      <c r="H1766" s="13" t="s">
        <v>2039</v>
      </c>
      <c r="I1766" s="13" t="s">
        <v>1948</v>
      </c>
      <c r="J1766" s="13" t="s">
        <v>2033</v>
      </c>
      <c r="K1766" s="4" t="s">
        <v>1731</v>
      </c>
      <c r="L1766" s="7" t="s">
        <v>1930</v>
      </c>
      <c r="M1766" s="4" t="s">
        <v>1931</v>
      </c>
      <c r="N1766" s="13" t="s">
        <v>1787</v>
      </c>
      <c r="O1766" s="15" t="s">
        <v>1989</v>
      </c>
      <c r="P1766" s="15" t="s">
        <v>1790</v>
      </c>
      <c r="Q1766" s="12">
        <f t="shared" ref="Q1766:Q1772" ca="1" si="217">RANDBETWEEN(1,3)</f>
        <v>1</v>
      </c>
      <c r="R1766" s="13" t="s">
        <v>1785</v>
      </c>
      <c r="S1766" s="13" t="s">
        <v>1795</v>
      </c>
      <c r="T1766" s="17">
        <v>23497</v>
      </c>
      <c r="U1766" s="17">
        <v>39933</v>
      </c>
      <c r="V1766" s="17">
        <v>41759</v>
      </c>
      <c r="W1766" s="17" t="s">
        <v>1798</v>
      </c>
      <c r="X1766" s="17" t="s">
        <v>1991</v>
      </c>
      <c r="Y1766" s="13">
        <f t="shared" ca="1" si="214"/>
        <v>36808</v>
      </c>
      <c r="Z1766" s="13">
        <f t="shared" ca="1" si="215"/>
        <v>2339</v>
      </c>
      <c r="AA1766" s="30" t="str">
        <f t="shared" si="212"/>
        <v>Retail</v>
      </c>
    </row>
    <row r="1767" spans="1:27" ht="14.4" x14ac:dyDescent="0.3">
      <c r="A1767" s="13">
        <v>6765</v>
      </c>
      <c r="B1767" s="13">
        <v>6765</v>
      </c>
      <c r="C1767" s="1" t="s">
        <v>872</v>
      </c>
      <c r="D1767" s="13" t="s">
        <v>2032</v>
      </c>
      <c r="E1767" s="13" t="str">
        <f t="shared" si="213"/>
        <v>Abdul.nthony@bnna.com</v>
      </c>
      <c r="F1767" s="13" t="s">
        <v>1667</v>
      </c>
      <c r="G1767" s="20" t="s">
        <v>1837</v>
      </c>
      <c r="H1767" s="20" t="s">
        <v>2039</v>
      </c>
      <c r="I1767" s="13" t="s">
        <v>1948</v>
      </c>
      <c r="J1767" s="13" t="s">
        <v>2033</v>
      </c>
      <c r="K1767" s="4" t="s">
        <v>1731</v>
      </c>
      <c r="L1767" s="7" t="s">
        <v>1930</v>
      </c>
      <c r="M1767" s="4" t="s">
        <v>1931</v>
      </c>
      <c r="N1767" s="13" t="s">
        <v>1787</v>
      </c>
      <c r="O1767" s="15" t="s">
        <v>1989</v>
      </c>
      <c r="P1767" s="15" t="s">
        <v>1790</v>
      </c>
      <c r="Q1767" s="12">
        <f t="shared" ca="1" si="217"/>
        <v>1</v>
      </c>
      <c r="R1767" s="13" t="s">
        <v>1800</v>
      </c>
      <c r="S1767" s="13" t="s">
        <v>1795</v>
      </c>
      <c r="T1767" s="17">
        <v>20723</v>
      </c>
      <c r="U1767" s="17">
        <v>31680</v>
      </c>
      <c r="V1767" s="17">
        <v>41907</v>
      </c>
      <c r="W1767" s="17" t="s">
        <v>1798</v>
      </c>
      <c r="X1767" s="17" t="s">
        <v>1996</v>
      </c>
      <c r="Y1767" s="13">
        <f t="shared" ca="1" si="214"/>
        <v>50058</v>
      </c>
      <c r="Z1767" s="13">
        <f t="shared" ca="1" si="215"/>
        <v>8136</v>
      </c>
      <c r="AA1767" s="30" t="str">
        <f t="shared" si="212"/>
        <v>Retail</v>
      </c>
    </row>
    <row r="1768" spans="1:27" ht="14.4" x14ac:dyDescent="0.3">
      <c r="A1768" s="13">
        <v>6766</v>
      </c>
      <c r="B1768" s="13">
        <v>6766</v>
      </c>
      <c r="C1768" s="13" t="s">
        <v>440</v>
      </c>
      <c r="D1768" s="13" t="s">
        <v>2032</v>
      </c>
      <c r="E1768" s="13" t="str">
        <f t="shared" si="213"/>
        <v>Giacinta.nta Conti@bnna.com</v>
      </c>
      <c r="F1768" s="13" t="s">
        <v>1668</v>
      </c>
      <c r="G1768" s="13" t="s">
        <v>1837</v>
      </c>
      <c r="H1768" s="13" t="s">
        <v>2039</v>
      </c>
      <c r="I1768" s="13" t="s">
        <v>1948</v>
      </c>
      <c r="J1768" s="13" t="s">
        <v>2033</v>
      </c>
      <c r="K1768" s="4" t="s">
        <v>1731</v>
      </c>
      <c r="L1768" s="7" t="s">
        <v>1930</v>
      </c>
      <c r="M1768" s="4" t="s">
        <v>1931</v>
      </c>
      <c r="N1768" s="13" t="s">
        <v>1787</v>
      </c>
      <c r="O1768" s="15" t="s">
        <v>1989</v>
      </c>
      <c r="P1768" s="13" t="s">
        <v>1790</v>
      </c>
      <c r="Q1768" s="12">
        <f t="shared" ca="1" si="217"/>
        <v>2</v>
      </c>
      <c r="R1768" s="13" t="s">
        <v>1785</v>
      </c>
      <c r="S1768" s="13" t="s">
        <v>1792</v>
      </c>
      <c r="T1768" s="17">
        <v>23349</v>
      </c>
      <c r="U1768" s="17">
        <v>30289</v>
      </c>
      <c r="V1768" s="17">
        <v>41977</v>
      </c>
      <c r="W1768" s="17" t="s">
        <v>1798</v>
      </c>
      <c r="X1768" s="17" t="s">
        <v>1997</v>
      </c>
      <c r="Y1768" s="13">
        <f t="shared" ca="1" si="214"/>
        <v>48703</v>
      </c>
      <c r="Z1768" s="13">
        <f t="shared" ca="1" si="215"/>
        <v>8668</v>
      </c>
      <c r="AA1768" s="30" t="str">
        <f t="shared" si="212"/>
        <v>Retail</v>
      </c>
    </row>
    <row r="1769" spans="1:27" ht="14.4" x14ac:dyDescent="0.3">
      <c r="A1769" s="13">
        <v>6767</v>
      </c>
      <c r="B1769" s="13">
        <v>6767</v>
      </c>
      <c r="C1769" s="13" t="s">
        <v>654</v>
      </c>
      <c r="D1769" s="13" t="s">
        <v>2032</v>
      </c>
      <c r="E1769" s="13" t="str">
        <f t="shared" si="213"/>
        <v>Paul.rdner@bnna.com</v>
      </c>
      <c r="F1769" s="13" t="s">
        <v>1667</v>
      </c>
      <c r="G1769" s="20" t="s">
        <v>1837</v>
      </c>
      <c r="H1769" s="20" t="s">
        <v>2039</v>
      </c>
      <c r="I1769" s="13" t="s">
        <v>1948</v>
      </c>
      <c r="J1769" s="13" t="s">
        <v>2033</v>
      </c>
      <c r="K1769" s="4" t="s">
        <v>1731</v>
      </c>
      <c r="L1769" s="7" t="s">
        <v>1930</v>
      </c>
      <c r="M1769" s="4" t="s">
        <v>1931</v>
      </c>
      <c r="N1769" s="13" t="s">
        <v>1787</v>
      </c>
      <c r="O1769" s="15" t="s">
        <v>1989</v>
      </c>
      <c r="P1769" s="15" t="s">
        <v>1790</v>
      </c>
      <c r="Q1769" s="12">
        <f t="shared" ca="1" si="217"/>
        <v>1</v>
      </c>
      <c r="R1769" s="13" t="s">
        <v>1797</v>
      </c>
      <c r="S1769" s="13" t="s">
        <v>1791</v>
      </c>
      <c r="T1769" s="17">
        <v>25846</v>
      </c>
      <c r="U1769" s="17">
        <v>41917</v>
      </c>
      <c r="V1769" s="17">
        <v>41917</v>
      </c>
      <c r="W1769" s="17" t="s">
        <v>1798</v>
      </c>
      <c r="X1769" s="17" t="s">
        <v>1997</v>
      </c>
      <c r="Y1769" s="13">
        <f t="shared" ca="1" si="214"/>
        <v>44059</v>
      </c>
      <c r="Z1769" s="13">
        <f t="shared" ca="1" si="215"/>
        <v>2919</v>
      </c>
      <c r="AA1769" s="30" t="str">
        <f t="shared" si="212"/>
        <v>Retail</v>
      </c>
    </row>
    <row r="1770" spans="1:27" ht="14.4" x14ac:dyDescent="0.3">
      <c r="A1770" s="13">
        <v>6768</v>
      </c>
      <c r="B1770" s="13">
        <v>6768</v>
      </c>
      <c r="C1770" s="1" t="s">
        <v>1619</v>
      </c>
      <c r="D1770" s="13" t="s">
        <v>2032</v>
      </c>
      <c r="E1770" s="13" t="str">
        <f t="shared" si="213"/>
        <v>Demetria.ria Sloan@bnna.com</v>
      </c>
      <c r="F1770" s="13" t="s">
        <v>1668</v>
      </c>
      <c r="G1770" s="13" t="s">
        <v>1837</v>
      </c>
      <c r="H1770" s="13" t="s">
        <v>2039</v>
      </c>
      <c r="I1770" s="13" t="s">
        <v>1948</v>
      </c>
      <c r="J1770" s="13" t="s">
        <v>2033</v>
      </c>
      <c r="K1770" s="4" t="s">
        <v>1731</v>
      </c>
      <c r="L1770" s="7" t="s">
        <v>1930</v>
      </c>
      <c r="M1770" s="4" t="s">
        <v>1931</v>
      </c>
      <c r="N1770" s="13" t="s">
        <v>1787</v>
      </c>
      <c r="O1770" s="15" t="s">
        <v>1989</v>
      </c>
      <c r="P1770" s="13" t="s">
        <v>1790</v>
      </c>
      <c r="Q1770" s="12">
        <f t="shared" ca="1" si="217"/>
        <v>3</v>
      </c>
      <c r="R1770" s="13" t="s">
        <v>1797</v>
      </c>
      <c r="S1770" s="13" t="s">
        <v>1793</v>
      </c>
      <c r="T1770" s="17">
        <v>22145</v>
      </c>
      <c r="U1770" s="17">
        <v>38581</v>
      </c>
      <c r="V1770" s="17">
        <v>41868</v>
      </c>
      <c r="W1770" s="17" t="s">
        <v>1798</v>
      </c>
      <c r="X1770" s="17" t="s">
        <v>1997</v>
      </c>
      <c r="Y1770" s="13">
        <f t="shared" ca="1" si="214"/>
        <v>54420</v>
      </c>
      <c r="Z1770" s="13">
        <f t="shared" ca="1" si="215"/>
        <v>2902</v>
      </c>
      <c r="AA1770" s="30" t="str">
        <f t="shared" si="212"/>
        <v>Retail</v>
      </c>
    </row>
    <row r="1771" spans="1:27" ht="14.4" x14ac:dyDescent="0.3">
      <c r="A1771" s="13">
        <v>6769</v>
      </c>
      <c r="B1771" s="13">
        <v>6769</v>
      </c>
      <c r="C1771" s="1" t="s">
        <v>1418</v>
      </c>
      <c r="D1771" s="13" t="s">
        <v>2032</v>
      </c>
      <c r="E1771" s="13" t="str">
        <f t="shared" si="213"/>
        <v>Xerxes. Osborn@bnna.com</v>
      </c>
      <c r="F1771" s="13" t="s">
        <v>1668</v>
      </c>
      <c r="G1771" s="13" t="s">
        <v>1837</v>
      </c>
      <c r="H1771" s="13" t="s">
        <v>2039</v>
      </c>
      <c r="I1771" s="13" t="s">
        <v>1948</v>
      </c>
      <c r="J1771" s="13" t="s">
        <v>2033</v>
      </c>
      <c r="K1771" s="4" t="s">
        <v>1731</v>
      </c>
      <c r="L1771" s="7" t="s">
        <v>1930</v>
      </c>
      <c r="M1771" s="4" t="s">
        <v>1931</v>
      </c>
      <c r="N1771" s="13" t="s">
        <v>1787</v>
      </c>
      <c r="O1771" s="15" t="s">
        <v>1989</v>
      </c>
      <c r="P1771" s="15" t="s">
        <v>1790</v>
      </c>
      <c r="Q1771" s="12">
        <f t="shared" ca="1" si="217"/>
        <v>2</v>
      </c>
      <c r="R1771" s="13" t="s">
        <v>1785</v>
      </c>
      <c r="S1771" s="13" t="s">
        <v>1795</v>
      </c>
      <c r="T1771" s="17">
        <v>23453</v>
      </c>
      <c r="U1771" s="17">
        <v>30758</v>
      </c>
      <c r="V1771" s="17">
        <v>41715</v>
      </c>
      <c r="W1771" s="17" t="s">
        <v>1798</v>
      </c>
      <c r="X1771" s="17" t="s">
        <v>1994</v>
      </c>
      <c r="Y1771" s="13">
        <f t="shared" ca="1" si="214"/>
        <v>43474</v>
      </c>
      <c r="Z1771" s="13">
        <f t="shared" ca="1" si="215"/>
        <v>4037</v>
      </c>
      <c r="AA1771" s="30" t="str">
        <f t="shared" si="212"/>
        <v>Retail</v>
      </c>
    </row>
    <row r="1772" spans="1:27" ht="14.4" x14ac:dyDescent="0.3">
      <c r="A1772" s="13">
        <v>6770</v>
      </c>
      <c r="B1772" s="13">
        <v>6770</v>
      </c>
      <c r="C1772" s="13" t="s">
        <v>656</v>
      </c>
      <c r="D1772" s="13" t="s">
        <v>2032</v>
      </c>
      <c r="E1772" s="13" t="str">
        <f t="shared" si="213"/>
        <v>Paula.valier@bnna.com</v>
      </c>
      <c r="F1772" s="13" t="s">
        <v>1669</v>
      </c>
      <c r="G1772" s="13" t="s">
        <v>1837</v>
      </c>
      <c r="H1772" s="13" t="s">
        <v>2039</v>
      </c>
      <c r="I1772" s="13" t="s">
        <v>1948</v>
      </c>
      <c r="J1772" s="13" t="s">
        <v>2033</v>
      </c>
      <c r="K1772" s="4" t="s">
        <v>1731</v>
      </c>
      <c r="L1772" s="7" t="s">
        <v>1930</v>
      </c>
      <c r="M1772" s="4" t="s">
        <v>1931</v>
      </c>
      <c r="N1772" s="13" t="s">
        <v>1787</v>
      </c>
      <c r="O1772" s="15" t="s">
        <v>1989</v>
      </c>
      <c r="P1772" s="13" t="s">
        <v>1784</v>
      </c>
      <c r="Q1772" s="12">
        <f t="shared" ca="1" si="217"/>
        <v>1</v>
      </c>
      <c r="R1772" s="13" t="s">
        <v>1797</v>
      </c>
      <c r="S1772" s="13" t="s">
        <v>1796</v>
      </c>
      <c r="T1772" s="17">
        <v>33406</v>
      </c>
      <c r="U1772" s="17">
        <v>41807</v>
      </c>
      <c r="V1772" s="17">
        <v>41807</v>
      </c>
      <c r="W1772" s="17" t="s">
        <v>1798</v>
      </c>
      <c r="X1772" s="17" t="s">
        <v>1994</v>
      </c>
      <c r="Y1772" s="13">
        <f t="shared" ca="1" si="214"/>
        <v>34790</v>
      </c>
      <c r="Z1772" s="13">
        <f t="shared" ca="1" si="215"/>
        <v>1708</v>
      </c>
      <c r="AA1772" s="30" t="str">
        <f t="shared" si="212"/>
        <v>Retail</v>
      </c>
    </row>
    <row r="1773" spans="1:27" ht="14.4" x14ac:dyDescent="0.3">
      <c r="A1773" s="13">
        <v>6771</v>
      </c>
      <c r="B1773" s="13">
        <v>6771</v>
      </c>
      <c r="C1773" s="1" t="s">
        <v>1406</v>
      </c>
      <c r="D1773" s="13" t="s">
        <v>2032</v>
      </c>
      <c r="E1773" s="13" t="str">
        <f t="shared" si="213"/>
        <v>Ruby.Bruce@bnna.com</v>
      </c>
      <c r="F1773" s="13" t="s">
        <v>1668</v>
      </c>
      <c r="G1773" s="24" t="s">
        <v>1837</v>
      </c>
      <c r="H1773" s="24" t="s">
        <v>2039</v>
      </c>
      <c r="I1773" s="13" t="s">
        <v>1946</v>
      </c>
      <c r="J1773" s="13" t="s">
        <v>2033</v>
      </c>
      <c r="K1773" s="7" t="s">
        <v>1731</v>
      </c>
      <c r="L1773" s="7" t="s">
        <v>1930</v>
      </c>
      <c r="M1773" s="7" t="s">
        <v>1931</v>
      </c>
      <c r="N1773" s="13" t="s">
        <v>1786</v>
      </c>
      <c r="O1773" s="15" t="s">
        <v>1798</v>
      </c>
      <c r="P1773" s="15" t="s">
        <v>1784</v>
      </c>
      <c r="Q1773" s="12">
        <v>7</v>
      </c>
      <c r="R1773" s="13" t="s">
        <v>1797</v>
      </c>
      <c r="S1773" s="13" t="s">
        <v>1796</v>
      </c>
      <c r="T1773" s="17">
        <v>24782</v>
      </c>
      <c r="U1773" s="17">
        <v>38297</v>
      </c>
      <c r="V1773" s="17">
        <v>41949</v>
      </c>
      <c r="W1773" s="17" t="s">
        <v>1989</v>
      </c>
      <c r="X1773" s="17" t="s">
        <v>1994</v>
      </c>
      <c r="Y1773" s="13">
        <f ca="1">RANDBETWEEN(75000,150000)</f>
        <v>108839</v>
      </c>
      <c r="Z1773" s="13">
        <f ca="1">RANDBETWEEN(25000,75000)</f>
        <v>53605</v>
      </c>
      <c r="AA1773" s="30" t="str">
        <f t="shared" si="212"/>
        <v>Retail</v>
      </c>
    </row>
    <row r="1774" spans="1:27" ht="14.4" x14ac:dyDescent="0.3">
      <c r="A1774" s="13">
        <v>6772</v>
      </c>
      <c r="B1774" s="13">
        <v>6772</v>
      </c>
      <c r="C1774" s="13" t="s">
        <v>389</v>
      </c>
      <c r="D1774" s="13" t="s">
        <v>2032</v>
      </c>
      <c r="E1774" s="13" t="str">
        <f t="shared" si="213"/>
        <v>Edson.lieroa@bnna.com</v>
      </c>
      <c r="F1774" s="13" t="s">
        <v>1667</v>
      </c>
      <c r="G1774" s="24" t="s">
        <v>1837</v>
      </c>
      <c r="H1774" s="24" t="s">
        <v>2039</v>
      </c>
      <c r="I1774" s="13" t="s">
        <v>1947</v>
      </c>
      <c r="J1774" s="13" t="s">
        <v>2033</v>
      </c>
      <c r="K1774" s="7" t="s">
        <v>1731</v>
      </c>
      <c r="L1774" s="7" t="s">
        <v>1932</v>
      </c>
      <c r="M1774" s="7" t="s">
        <v>1933</v>
      </c>
      <c r="N1774" s="13" t="s">
        <v>1788</v>
      </c>
      <c r="O1774" s="15" t="s">
        <v>1798</v>
      </c>
      <c r="P1774" s="13" t="s">
        <v>1784</v>
      </c>
      <c r="Q1774" s="12">
        <f ca="1">RANDBETWEEN(4,7)</f>
        <v>5</v>
      </c>
      <c r="R1774" s="13" t="s">
        <v>1797</v>
      </c>
      <c r="S1774" s="13" t="s">
        <v>1795</v>
      </c>
      <c r="T1774" s="17">
        <v>21248</v>
      </c>
      <c r="U1774" s="17">
        <v>30379</v>
      </c>
      <c r="V1774" s="17">
        <v>41702</v>
      </c>
      <c r="W1774" s="17" t="s">
        <v>1798</v>
      </c>
      <c r="X1774" s="17" t="s">
        <v>1991</v>
      </c>
      <c r="Y1774" s="13">
        <f t="shared" ref="Y1774:Y1805" ca="1" si="218">RANDBETWEEN(30000,60000)</f>
        <v>40507</v>
      </c>
      <c r="Z1774" s="13">
        <f t="shared" ref="Z1774:Z1805" ca="1" si="219">RANDBETWEEN(0,10000)</f>
        <v>606</v>
      </c>
      <c r="AA1774" s="30" t="str">
        <f t="shared" si="212"/>
        <v>Retail</v>
      </c>
    </row>
    <row r="1775" spans="1:27" ht="14.4" x14ac:dyDescent="0.3">
      <c r="A1775" s="13">
        <v>6773</v>
      </c>
      <c r="B1775" s="13">
        <v>6773</v>
      </c>
      <c r="C1775" s="1" t="s">
        <v>1345</v>
      </c>
      <c r="D1775" s="13" t="s">
        <v>2032</v>
      </c>
      <c r="E1775" s="13" t="str">
        <f t="shared" si="213"/>
        <v>Arsenio.nio Pena@bnna.com</v>
      </c>
      <c r="F1775" s="13" t="s">
        <v>1667</v>
      </c>
      <c r="G1775" s="24" t="s">
        <v>1837</v>
      </c>
      <c r="H1775" s="24" t="s">
        <v>2039</v>
      </c>
      <c r="I1775" s="13" t="s">
        <v>1948</v>
      </c>
      <c r="J1775" s="13" t="s">
        <v>2033</v>
      </c>
      <c r="K1775" s="7" t="s">
        <v>1731</v>
      </c>
      <c r="L1775" s="7" t="s">
        <v>1932</v>
      </c>
      <c r="M1775" s="7" t="s">
        <v>1933</v>
      </c>
      <c r="N1775" s="13" t="s">
        <v>1787</v>
      </c>
      <c r="O1775" s="15" t="s">
        <v>1989</v>
      </c>
      <c r="P1775" s="13" t="s">
        <v>1784</v>
      </c>
      <c r="Q1775" s="12">
        <f t="shared" ref="Q1775:Q1782" ca="1" si="220">RANDBETWEEN(1,3)</f>
        <v>3</v>
      </c>
      <c r="R1775" s="13" t="s">
        <v>1797</v>
      </c>
      <c r="S1775" s="13" t="s">
        <v>1794</v>
      </c>
      <c r="T1775" s="17">
        <v>28621</v>
      </c>
      <c r="U1775" s="17">
        <v>41770</v>
      </c>
      <c r="V1775" s="17">
        <v>41770</v>
      </c>
      <c r="W1775" s="17" t="s">
        <v>1798</v>
      </c>
      <c r="X1775" s="17" t="s">
        <v>1996</v>
      </c>
      <c r="Y1775" s="13">
        <f t="shared" ca="1" si="218"/>
        <v>54829</v>
      </c>
      <c r="Z1775" s="13">
        <f t="shared" ca="1" si="219"/>
        <v>6720</v>
      </c>
      <c r="AA1775" s="30" t="str">
        <f t="shared" si="212"/>
        <v>Retail</v>
      </c>
    </row>
    <row r="1776" spans="1:27" ht="14.4" x14ac:dyDescent="0.3">
      <c r="A1776" s="13">
        <v>6774</v>
      </c>
      <c r="B1776" s="13">
        <v>6774</v>
      </c>
      <c r="C1776" s="1" t="s">
        <v>850</v>
      </c>
      <c r="D1776" s="13" t="s">
        <v>2032</v>
      </c>
      <c r="E1776" s="13" t="str">
        <f t="shared" si="213"/>
        <v>Zane.apman@bnna.com</v>
      </c>
      <c r="F1776" s="13" t="s">
        <v>1667</v>
      </c>
      <c r="G1776" s="24" t="s">
        <v>1837</v>
      </c>
      <c r="H1776" s="24" t="s">
        <v>2039</v>
      </c>
      <c r="I1776" s="20" t="s">
        <v>1948</v>
      </c>
      <c r="J1776" s="13" t="s">
        <v>2033</v>
      </c>
      <c r="K1776" s="7" t="s">
        <v>1731</v>
      </c>
      <c r="L1776" s="7" t="s">
        <v>1932</v>
      </c>
      <c r="M1776" s="7" t="s">
        <v>1933</v>
      </c>
      <c r="N1776" s="13" t="s">
        <v>1787</v>
      </c>
      <c r="O1776" s="15" t="s">
        <v>1989</v>
      </c>
      <c r="P1776" s="15" t="s">
        <v>1790</v>
      </c>
      <c r="Q1776" s="12">
        <f t="shared" ca="1" si="220"/>
        <v>1</v>
      </c>
      <c r="R1776" s="13" t="s">
        <v>1799</v>
      </c>
      <c r="S1776" s="13" t="s">
        <v>1796</v>
      </c>
      <c r="T1776" s="17">
        <v>30838</v>
      </c>
      <c r="U1776" s="17">
        <v>41795</v>
      </c>
      <c r="V1776" s="17">
        <v>41795</v>
      </c>
      <c r="W1776" s="17" t="s">
        <v>1798</v>
      </c>
      <c r="X1776" s="17" t="s">
        <v>1997</v>
      </c>
      <c r="Y1776" s="13">
        <f t="shared" ca="1" si="218"/>
        <v>55819</v>
      </c>
      <c r="Z1776" s="13">
        <f t="shared" ca="1" si="219"/>
        <v>5409</v>
      </c>
      <c r="AA1776" s="30" t="str">
        <f t="shared" si="212"/>
        <v>Retail</v>
      </c>
    </row>
    <row r="1777" spans="1:27" ht="14.4" x14ac:dyDescent="0.3">
      <c r="A1777" s="13">
        <v>6775</v>
      </c>
      <c r="B1777" s="13">
        <v>6775</v>
      </c>
      <c r="C1777" s="1" t="s">
        <v>866</v>
      </c>
      <c r="D1777" s="13" t="s">
        <v>2032</v>
      </c>
      <c r="E1777" s="13" t="str">
        <f t="shared" si="213"/>
        <v>Leroy. Mejia@bnna.com</v>
      </c>
      <c r="F1777" s="13" t="s">
        <v>1667</v>
      </c>
      <c r="G1777" s="24" t="s">
        <v>1837</v>
      </c>
      <c r="H1777" s="24" t="s">
        <v>2039</v>
      </c>
      <c r="I1777" s="13" t="s">
        <v>1948</v>
      </c>
      <c r="J1777" s="13" t="s">
        <v>2033</v>
      </c>
      <c r="K1777" s="7" t="s">
        <v>1731</v>
      </c>
      <c r="L1777" s="7" t="s">
        <v>1932</v>
      </c>
      <c r="M1777" s="7" t="s">
        <v>1933</v>
      </c>
      <c r="N1777" s="13" t="s">
        <v>1787</v>
      </c>
      <c r="O1777" s="15" t="s">
        <v>1989</v>
      </c>
      <c r="P1777" s="15" t="s">
        <v>1790</v>
      </c>
      <c r="Q1777" s="12">
        <f t="shared" ca="1" si="220"/>
        <v>1</v>
      </c>
      <c r="R1777" s="13" t="s">
        <v>1797</v>
      </c>
      <c r="S1777" s="13" t="s">
        <v>1794</v>
      </c>
      <c r="T1777" s="17">
        <v>25402</v>
      </c>
      <c r="U1777" s="17">
        <v>41838</v>
      </c>
      <c r="V1777" s="17">
        <v>41838</v>
      </c>
      <c r="W1777" s="17" t="s">
        <v>1798</v>
      </c>
      <c r="X1777" s="17" t="s">
        <v>1997</v>
      </c>
      <c r="Y1777" s="13">
        <f t="shared" ca="1" si="218"/>
        <v>38247</v>
      </c>
      <c r="Z1777" s="13">
        <f t="shared" ca="1" si="219"/>
        <v>6140</v>
      </c>
      <c r="AA1777" s="30" t="str">
        <f t="shared" si="212"/>
        <v>Retail</v>
      </c>
    </row>
    <row r="1778" spans="1:27" ht="14.4" x14ac:dyDescent="0.3">
      <c r="A1778" s="13">
        <v>6776</v>
      </c>
      <c r="B1778" s="13">
        <v>6776</v>
      </c>
      <c r="C1778" s="13" t="s">
        <v>311</v>
      </c>
      <c r="D1778" s="13" t="s">
        <v>2032</v>
      </c>
      <c r="E1778" s="13" t="str">
        <f t="shared" si="213"/>
        <v>Christophe.stophe Roux@bnna.com</v>
      </c>
      <c r="F1778" s="13" t="s">
        <v>1668</v>
      </c>
      <c r="G1778" s="24" t="s">
        <v>1837</v>
      </c>
      <c r="H1778" s="24" t="s">
        <v>2039</v>
      </c>
      <c r="I1778" s="13" t="s">
        <v>1948</v>
      </c>
      <c r="J1778" s="13" t="s">
        <v>2033</v>
      </c>
      <c r="K1778" s="7" t="s">
        <v>1731</v>
      </c>
      <c r="L1778" s="7" t="s">
        <v>1932</v>
      </c>
      <c r="M1778" s="7" t="s">
        <v>1933</v>
      </c>
      <c r="N1778" s="13" t="s">
        <v>1787</v>
      </c>
      <c r="O1778" s="15" t="s">
        <v>1989</v>
      </c>
      <c r="P1778" s="13" t="s">
        <v>1784</v>
      </c>
      <c r="Q1778" s="12">
        <f t="shared" ca="1" si="220"/>
        <v>2</v>
      </c>
      <c r="R1778" s="13" t="s">
        <v>1785</v>
      </c>
      <c r="S1778" s="13" t="s">
        <v>1795</v>
      </c>
      <c r="T1778" s="17">
        <v>28514</v>
      </c>
      <c r="U1778" s="17">
        <v>41663</v>
      </c>
      <c r="V1778" s="17">
        <v>41663</v>
      </c>
      <c r="W1778" s="17" t="s">
        <v>1798</v>
      </c>
      <c r="X1778" s="17" t="s">
        <v>1997</v>
      </c>
      <c r="Y1778" s="13">
        <f t="shared" ca="1" si="218"/>
        <v>55943</v>
      </c>
      <c r="Z1778" s="13">
        <f t="shared" ca="1" si="219"/>
        <v>2659</v>
      </c>
      <c r="AA1778" s="30" t="str">
        <f t="shared" si="212"/>
        <v>Retail</v>
      </c>
    </row>
    <row r="1779" spans="1:27" ht="14.4" x14ac:dyDescent="0.3">
      <c r="A1779" s="13">
        <v>6777</v>
      </c>
      <c r="B1779" s="13">
        <v>6777</v>
      </c>
      <c r="C1779" s="13" t="s">
        <v>179</v>
      </c>
      <c r="D1779" s="13" t="s">
        <v>2032</v>
      </c>
      <c r="E1779" s="13" t="str">
        <f t="shared" si="213"/>
        <v>Anna.mirez@bnna.com</v>
      </c>
      <c r="F1779" s="13" t="s">
        <v>1668</v>
      </c>
      <c r="G1779" s="24" t="s">
        <v>1837</v>
      </c>
      <c r="H1779" s="24" t="s">
        <v>2039</v>
      </c>
      <c r="I1779" s="13" t="s">
        <v>1948</v>
      </c>
      <c r="J1779" s="13" t="s">
        <v>2033</v>
      </c>
      <c r="K1779" s="7" t="s">
        <v>1731</v>
      </c>
      <c r="L1779" s="7" t="s">
        <v>1932</v>
      </c>
      <c r="M1779" s="7" t="s">
        <v>1933</v>
      </c>
      <c r="N1779" s="13" t="s">
        <v>1787</v>
      </c>
      <c r="O1779" s="15" t="s">
        <v>1989</v>
      </c>
      <c r="P1779" s="13" t="s">
        <v>1790</v>
      </c>
      <c r="Q1779" s="12">
        <f t="shared" ca="1" si="220"/>
        <v>2</v>
      </c>
      <c r="R1779" s="13" t="s">
        <v>1800</v>
      </c>
      <c r="S1779" s="13" t="s">
        <v>1791</v>
      </c>
      <c r="T1779" s="17">
        <v>24406</v>
      </c>
      <c r="U1779" s="17">
        <v>38286</v>
      </c>
      <c r="V1779" s="17">
        <v>41938</v>
      </c>
      <c r="W1779" s="17" t="s">
        <v>1798</v>
      </c>
      <c r="X1779" s="17" t="s">
        <v>1994</v>
      </c>
      <c r="Y1779" s="13">
        <f t="shared" ca="1" si="218"/>
        <v>38660</v>
      </c>
      <c r="Z1779" s="13">
        <f t="shared" ca="1" si="219"/>
        <v>6153</v>
      </c>
      <c r="AA1779" s="30" t="str">
        <f t="shared" si="212"/>
        <v>Retail</v>
      </c>
    </row>
    <row r="1780" spans="1:27" ht="14.4" x14ac:dyDescent="0.3">
      <c r="A1780" s="13">
        <v>6778</v>
      </c>
      <c r="B1780" s="13">
        <v>6778</v>
      </c>
      <c r="C1780" s="13" t="s">
        <v>722</v>
      </c>
      <c r="D1780" s="13" t="s">
        <v>2032</v>
      </c>
      <c r="E1780" s="13" t="str">
        <f t="shared" si="213"/>
        <v>Tony.lisio@bnna.com</v>
      </c>
      <c r="F1780" s="13" t="s">
        <v>1667</v>
      </c>
      <c r="G1780" s="24" t="s">
        <v>1837</v>
      </c>
      <c r="H1780" s="24" t="s">
        <v>2039</v>
      </c>
      <c r="I1780" s="13" t="s">
        <v>1948</v>
      </c>
      <c r="J1780" s="13" t="s">
        <v>2033</v>
      </c>
      <c r="K1780" s="7" t="s">
        <v>1731</v>
      </c>
      <c r="L1780" s="7" t="s">
        <v>1932</v>
      </c>
      <c r="M1780" s="7" t="s">
        <v>1933</v>
      </c>
      <c r="N1780" s="13" t="s">
        <v>1787</v>
      </c>
      <c r="O1780" s="15" t="s">
        <v>1989</v>
      </c>
      <c r="P1780" s="15" t="s">
        <v>1790</v>
      </c>
      <c r="Q1780" s="12">
        <f t="shared" ca="1" si="220"/>
        <v>3</v>
      </c>
      <c r="R1780" s="13" t="s">
        <v>1797</v>
      </c>
      <c r="S1780" s="13" t="s">
        <v>1794</v>
      </c>
      <c r="T1780" s="17">
        <v>25072</v>
      </c>
      <c r="U1780" s="17">
        <v>39682</v>
      </c>
      <c r="V1780" s="17">
        <v>41873</v>
      </c>
      <c r="W1780" s="17" t="s">
        <v>1798</v>
      </c>
      <c r="X1780" s="17" t="s">
        <v>1994</v>
      </c>
      <c r="Y1780" s="13">
        <f t="shared" ca="1" si="218"/>
        <v>47130</v>
      </c>
      <c r="Z1780" s="13">
        <f t="shared" ca="1" si="219"/>
        <v>8579</v>
      </c>
      <c r="AA1780" s="30" t="str">
        <f t="shared" si="212"/>
        <v>Retail</v>
      </c>
    </row>
    <row r="1781" spans="1:27" ht="14.4" x14ac:dyDescent="0.3">
      <c r="A1781" s="13">
        <v>6779</v>
      </c>
      <c r="B1781" s="13">
        <v>6779</v>
      </c>
      <c r="C1781" s="13" t="s">
        <v>135</v>
      </c>
      <c r="D1781" s="13" t="s">
        <v>2032</v>
      </c>
      <c r="E1781" s="13" t="str">
        <f t="shared" si="213"/>
        <v>Alessio. Vasquez@bnna.com</v>
      </c>
      <c r="F1781" s="13" t="s">
        <v>1667</v>
      </c>
      <c r="G1781" s="24" t="s">
        <v>1837</v>
      </c>
      <c r="H1781" s="24" t="s">
        <v>2039</v>
      </c>
      <c r="I1781" s="13" t="s">
        <v>1948</v>
      </c>
      <c r="J1781" s="13" t="s">
        <v>2033</v>
      </c>
      <c r="K1781" s="7" t="s">
        <v>1731</v>
      </c>
      <c r="L1781" s="7" t="s">
        <v>1932</v>
      </c>
      <c r="M1781" s="7" t="s">
        <v>1933</v>
      </c>
      <c r="N1781" s="13" t="s">
        <v>1787</v>
      </c>
      <c r="O1781" s="15" t="s">
        <v>1989</v>
      </c>
      <c r="P1781" s="13" t="s">
        <v>1790</v>
      </c>
      <c r="Q1781" s="12">
        <f t="shared" ca="1" si="220"/>
        <v>1</v>
      </c>
      <c r="R1781" s="13" t="s">
        <v>1797</v>
      </c>
      <c r="S1781" s="13" t="s">
        <v>1795</v>
      </c>
      <c r="T1781" s="17">
        <v>28976</v>
      </c>
      <c r="U1781" s="17">
        <v>39934</v>
      </c>
      <c r="V1781" s="17">
        <v>41760</v>
      </c>
      <c r="W1781" s="17" t="s">
        <v>1798</v>
      </c>
      <c r="X1781" s="17" t="s">
        <v>1994</v>
      </c>
      <c r="Y1781" s="13">
        <f t="shared" ca="1" si="218"/>
        <v>54860</v>
      </c>
      <c r="Z1781" s="13">
        <f t="shared" ca="1" si="219"/>
        <v>7907</v>
      </c>
      <c r="AA1781" s="30" t="str">
        <f t="shared" si="212"/>
        <v>Retail</v>
      </c>
    </row>
    <row r="1782" spans="1:27" ht="14.4" x14ac:dyDescent="0.3">
      <c r="A1782" s="13">
        <v>6780</v>
      </c>
      <c r="B1782" s="13">
        <v>6780</v>
      </c>
      <c r="C1782" s="13" t="s">
        <v>215</v>
      </c>
      <c r="D1782" s="13" t="s">
        <v>2032</v>
      </c>
      <c r="E1782" s="13" t="str">
        <f t="shared" si="213"/>
        <v>Barbara.amuelsen@bnna.com</v>
      </c>
      <c r="F1782" s="13" t="s">
        <v>1669</v>
      </c>
      <c r="G1782" s="24" t="s">
        <v>1837</v>
      </c>
      <c r="H1782" s="24" t="s">
        <v>2039</v>
      </c>
      <c r="I1782" s="13" t="s">
        <v>1948</v>
      </c>
      <c r="J1782" s="13" t="s">
        <v>2033</v>
      </c>
      <c r="K1782" s="7" t="s">
        <v>1731</v>
      </c>
      <c r="L1782" s="7" t="s">
        <v>1932</v>
      </c>
      <c r="M1782" s="7" t="s">
        <v>1933</v>
      </c>
      <c r="N1782" s="13" t="s">
        <v>1787</v>
      </c>
      <c r="O1782" s="15" t="s">
        <v>1989</v>
      </c>
      <c r="P1782" s="15" t="s">
        <v>1790</v>
      </c>
      <c r="Q1782" s="12">
        <f t="shared" ca="1" si="220"/>
        <v>3</v>
      </c>
      <c r="R1782" s="13" t="s">
        <v>1785</v>
      </c>
      <c r="S1782" s="13" t="s">
        <v>1795</v>
      </c>
      <c r="T1782" s="17">
        <v>23192</v>
      </c>
      <c r="U1782" s="17">
        <v>35611</v>
      </c>
      <c r="V1782" s="17">
        <v>41820</v>
      </c>
      <c r="W1782" s="17" t="s">
        <v>1798</v>
      </c>
      <c r="X1782" s="17" t="s">
        <v>1991</v>
      </c>
      <c r="Y1782" s="13">
        <f t="shared" ca="1" si="218"/>
        <v>56960</v>
      </c>
      <c r="Z1782" s="13">
        <f t="shared" ca="1" si="219"/>
        <v>7804</v>
      </c>
      <c r="AA1782" s="30" t="str">
        <f t="shared" si="212"/>
        <v>Retail</v>
      </c>
    </row>
    <row r="1783" spans="1:27" ht="14.4" x14ac:dyDescent="0.3">
      <c r="A1783" s="13">
        <v>6781</v>
      </c>
      <c r="B1783" s="13">
        <v>6781</v>
      </c>
      <c r="C1783" s="13" t="s">
        <v>229</v>
      </c>
      <c r="D1783" s="13" t="s">
        <v>2032</v>
      </c>
      <c r="E1783" s="13" t="str">
        <f t="shared" si="213"/>
        <v>Nick.agner@bnna.com</v>
      </c>
      <c r="F1783" s="13" t="s">
        <v>1667</v>
      </c>
      <c r="G1783" s="24" t="s">
        <v>1837</v>
      </c>
      <c r="H1783" s="24" t="s">
        <v>2039</v>
      </c>
      <c r="I1783" s="13" t="s">
        <v>1947</v>
      </c>
      <c r="J1783" s="13" t="s">
        <v>2033</v>
      </c>
      <c r="K1783" s="7" t="s">
        <v>1731</v>
      </c>
      <c r="L1783" s="7" t="s">
        <v>1934</v>
      </c>
      <c r="M1783" s="7" t="s">
        <v>1935</v>
      </c>
      <c r="N1783" s="13" t="s">
        <v>1788</v>
      </c>
      <c r="O1783" s="15" t="s">
        <v>1798</v>
      </c>
      <c r="P1783" s="13" t="s">
        <v>1790</v>
      </c>
      <c r="Q1783" s="12">
        <f ca="1">RANDBETWEEN(4,7)</f>
        <v>4</v>
      </c>
      <c r="R1783" s="13" t="s">
        <v>1797</v>
      </c>
      <c r="S1783" s="13" t="s">
        <v>1791</v>
      </c>
      <c r="T1783" s="17">
        <v>26538</v>
      </c>
      <c r="U1783" s="17">
        <v>33477</v>
      </c>
      <c r="V1783" s="17">
        <v>41878</v>
      </c>
      <c r="W1783" s="17" t="s">
        <v>1798</v>
      </c>
      <c r="X1783" s="17" t="s">
        <v>1996</v>
      </c>
      <c r="Y1783" s="13">
        <f t="shared" ca="1" si="218"/>
        <v>34757</v>
      </c>
      <c r="Z1783" s="13">
        <f t="shared" ca="1" si="219"/>
        <v>183</v>
      </c>
      <c r="AA1783" s="30" t="str">
        <f t="shared" si="212"/>
        <v>Retail</v>
      </c>
    </row>
    <row r="1784" spans="1:27" ht="14.4" x14ac:dyDescent="0.3">
      <c r="A1784" s="13">
        <v>6782</v>
      </c>
      <c r="B1784" s="13">
        <v>6782</v>
      </c>
      <c r="C1784" s="13" t="s">
        <v>53</v>
      </c>
      <c r="D1784" s="13" t="s">
        <v>2032</v>
      </c>
      <c r="E1784" s="13" t="str">
        <f t="shared" si="213"/>
        <v>Siegfried.ed Frohner@bnna.com</v>
      </c>
      <c r="F1784" s="13" t="s">
        <v>1667</v>
      </c>
      <c r="G1784" s="24" t="s">
        <v>1837</v>
      </c>
      <c r="H1784" s="24" t="s">
        <v>2039</v>
      </c>
      <c r="I1784" s="13" t="s">
        <v>1948</v>
      </c>
      <c r="J1784" s="13" t="s">
        <v>2033</v>
      </c>
      <c r="K1784" s="7" t="s">
        <v>1731</v>
      </c>
      <c r="L1784" s="7" t="s">
        <v>1934</v>
      </c>
      <c r="M1784" s="7" t="s">
        <v>1935</v>
      </c>
      <c r="N1784" s="13" t="s">
        <v>1787</v>
      </c>
      <c r="O1784" s="15" t="s">
        <v>1989</v>
      </c>
      <c r="P1784" s="13" t="s">
        <v>1790</v>
      </c>
      <c r="Q1784" s="12">
        <f t="shared" ref="Q1784:Q1791" ca="1" si="221">RANDBETWEEN(1,3)</f>
        <v>3</v>
      </c>
      <c r="R1784" s="13" t="s">
        <v>1797</v>
      </c>
      <c r="S1784" s="13" t="s">
        <v>1794</v>
      </c>
      <c r="T1784" s="17">
        <v>31082</v>
      </c>
      <c r="U1784" s="17">
        <v>41674</v>
      </c>
      <c r="V1784" s="17">
        <v>41674</v>
      </c>
      <c r="W1784" s="17" t="s">
        <v>1798</v>
      </c>
      <c r="X1784" s="17" t="s">
        <v>1997</v>
      </c>
      <c r="Y1784" s="13">
        <f t="shared" ca="1" si="218"/>
        <v>35759</v>
      </c>
      <c r="Z1784" s="13">
        <f t="shared" ca="1" si="219"/>
        <v>9797</v>
      </c>
      <c r="AA1784" s="30" t="str">
        <f t="shared" si="212"/>
        <v>Retail</v>
      </c>
    </row>
    <row r="1785" spans="1:27" ht="14.4" x14ac:dyDescent="0.3">
      <c r="A1785" s="13">
        <v>6783</v>
      </c>
      <c r="B1785" s="13">
        <v>6783</v>
      </c>
      <c r="C1785" s="13" t="s">
        <v>1000</v>
      </c>
      <c r="D1785" s="13" t="s">
        <v>2032</v>
      </c>
      <c r="E1785" s="13" t="str">
        <f t="shared" si="213"/>
        <v>Armando.do Small@bnna.com</v>
      </c>
      <c r="F1785" s="13" t="s">
        <v>1667</v>
      </c>
      <c r="G1785" s="24" t="s">
        <v>1837</v>
      </c>
      <c r="H1785" s="24" t="s">
        <v>2039</v>
      </c>
      <c r="I1785" s="13" t="s">
        <v>1948</v>
      </c>
      <c r="J1785" s="13" t="s">
        <v>2033</v>
      </c>
      <c r="K1785" s="7" t="s">
        <v>1731</v>
      </c>
      <c r="L1785" s="3" t="s">
        <v>1934</v>
      </c>
      <c r="M1785" s="7" t="s">
        <v>1935</v>
      </c>
      <c r="N1785" s="13" t="s">
        <v>1787</v>
      </c>
      <c r="O1785" s="15" t="s">
        <v>1989</v>
      </c>
      <c r="P1785" s="13" t="s">
        <v>1784</v>
      </c>
      <c r="Q1785" s="12">
        <f t="shared" ca="1" si="221"/>
        <v>3</v>
      </c>
      <c r="R1785" s="13" t="s">
        <v>1797</v>
      </c>
      <c r="S1785" s="13" t="s">
        <v>1793</v>
      </c>
      <c r="T1785" s="17">
        <v>19432</v>
      </c>
      <c r="U1785" s="17">
        <v>28198</v>
      </c>
      <c r="V1785" s="17">
        <v>41712</v>
      </c>
      <c r="W1785" s="17" t="s">
        <v>1798</v>
      </c>
      <c r="X1785" s="17" t="s">
        <v>1997</v>
      </c>
      <c r="Y1785" s="13">
        <f t="shared" ca="1" si="218"/>
        <v>54262</v>
      </c>
      <c r="Z1785" s="13">
        <f t="shared" ca="1" si="219"/>
        <v>8589</v>
      </c>
      <c r="AA1785" s="30" t="str">
        <f t="shared" si="212"/>
        <v>Retail</v>
      </c>
    </row>
    <row r="1786" spans="1:27" ht="14.4" x14ac:dyDescent="0.3">
      <c r="A1786" s="13">
        <v>6784</v>
      </c>
      <c r="B1786" s="13">
        <v>6784</v>
      </c>
      <c r="C1786" s="1" t="s">
        <v>1401</v>
      </c>
      <c r="D1786" s="13" t="s">
        <v>2032</v>
      </c>
      <c r="E1786" s="13" t="str">
        <f t="shared" si="213"/>
        <v>Nichole.le Burks@bnna.com</v>
      </c>
      <c r="F1786" s="13" t="s">
        <v>1668</v>
      </c>
      <c r="G1786" s="24" t="s">
        <v>1837</v>
      </c>
      <c r="H1786" s="24" t="s">
        <v>2039</v>
      </c>
      <c r="I1786" s="13" t="s">
        <v>1948</v>
      </c>
      <c r="J1786" s="13" t="s">
        <v>2033</v>
      </c>
      <c r="K1786" s="7" t="s">
        <v>1731</v>
      </c>
      <c r="L1786" s="3" t="s">
        <v>1934</v>
      </c>
      <c r="M1786" s="7" t="s">
        <v>1935</v>
      </c>
      <c r="N1786" s="13" t="s">
        <v>1787</v>
      </c>
      <c r="O1786" s="15" t="s">
        <v>1989</v>
      </c>
      <c r="P1786" s="15" t="s">
        <v>1790</v>
      </c>
      <c r="Q1786" s="12">
        <f t="shared" ca="1" si="221"/>
        <v>3</v>
      </c>
      <c r="R1786" s="13" t="s">
        <v>1797</v>
      </c>
      <c r="S1786" s="13" t="s">
        <v>1795</v>
      </c>
      <c r="T1786" s="17">
        <v>22176</v>
      </c>
      <c r="U1786" s="17">
        <v>29115</v>
      </c>
      <c r="V1786" s="17">
        <v>41899</v>
      </c>
      <c r="W1786" s="17" t="s">
        <v>1798</v>
      </c>
      <c r="X1786" s="17" t="s">
        <v>1997</v>
      </c>
      <c r="Y1786" s="13">
        <f t="shared" ca="1" si="218"/>
        <v>39341</v>
      </c>
      <c r="Z1786" s="13">
        <f t="shared" ca="1" si="219"/>
        <v>7904</v>
      </c>
      <c r="AA1786" s="30" t="str">
        <f t="shared" si="212"/>
        <v>Retail</v>
      </c>
    </row>
    <row r="1787" spans="1:27" ht="14.4" x14ac:dyDescent="0.3">
      <c r="A1787" s="13">
        <v>6785</v>
      </c>
      <c r="B1787" s="13">
        <v>6785</v>
      </c>
      <c r="C1787" s="13" t="s">
        <v>56</v>
      </c>
      <c r="D1787" s="13" t="s">
        <v>2032</v>
      </c>
      <c r="E1787" s="13" t="str">
        <f t="shared" si="213"/>
        <v>Sebastian.tian Greer@bnna.com</v>
      </c>
      <c r="F1787" s="13" t="s">
        <v>1667</v>
      </c>
      <c r="G1787" s="24" t="s">
        <v>1837</v>
      </c>
      <c r="H1787" s="24" t="s">
        <v>2039</v>
      </c>
      <c r="I1787" s="20" t="s">
        <v>1948</v>
      </c>
      <c r="J1787" s="13" t="s">
        <v>2033</v>
      </c>
      <c r="K1787" s="7" t="s">
        <v>1731</v>
      </c>
      <c r="L1787" s="3" t="s">
        <v>1936</v>
      </c>
      <c r="M1787" s="7" t="s">
        <v>1937</v>
      </c>
      <c r="N1787" s="13" t="s">
        <v>1787</v>
      </c>
      <c r="O1787" s="15" t="s">
        <v>1989</v>
      </c>
      <c r="P1787" s="15" t="s">
        <v>1790</v>
      </c>
      <c r="Q1787" s="12">
        <f t="shared" ca="1" si="221"/>
        <v>2</v>
      </c>
      <c r="R1787" s="13" t="s">
        <v>1799</v>
      </c>
      <c r="S1787" s="13" t="s">
        <v>1795</v>
      </c>
      <c r="T1787" s="17">
        <v>24964</v>
      </c>
      <c r="U1787" s="17">
        <v>41765</v>
      </c>
      <c r="V1787" s="17">
        <v>41765</v>
      </c>
      <c r="W1787" s="17" t="s">
        <v>1798</v>
      </c>
      <c r="X1787" s="17" t="s">
        <v>1994</v>
      </c>
      <c r="Y1787" s="13">
        <f t="shared" ca="1" si="218"/>
        <v>53828</v>
      </c>
      <c r="Z1787" s="13">
        <f t="shared" ca="1" si="219"/>
        <v>589</v>
      </c>
      <c r="AA1787" s="30" t="str">
        <f t="shared" si="212"/>
        <v>Retail</v>
      </c>
    </row>
    <row r="1788" spans="1:27" ht="14.4" x14ac:dyDescent="0.3">
      <c r="A1788" s="13">
        <v>6786</v>
      </c>
      <c r="B1788" s="13">
        <v>6786</v>
      </c>
      <c r="C1788" s="13" t="s">
        <v>1237</v>
      </c>
      <c r="D1788" s="13" t="s">
        <v>2032</v>
      </c>
      <c r="E1788" s="13" t="str">
        <f t="shared" si="213"/>
        <v>Audrey.y Joyce@bnna.com</v>
      </c>
      <c r="F1788" s="13" t="s">
        <v>1668</v>
      </c>
      <c r="G1788" s="24" t="s">
        <v>1837</v>
      </c>
      <c r="H1788" s="24" t="s">
        <v>2039</v>
      </c>
      <c r="I1788" s="13" t="s">
        <v>1948</v>
      </c>
      <c r="J1788" s="13" t="s">
        <v>2033</v>
      </c>
      <c r="K1788" s="7" t="s">
        <v>1731</v>
      </c>
      <c r="L1788" s="3" t="s">
        <v>1936</v>
      </c>
      <c r="M1788" s="7" t="s">
        <v>1937</v>
      </c>
      <c r="N1788" s="13" t="s">
        <v>1787</v>
      </c>
      <c r="O1788" s="15" t="s">
        <v>1989</v>
      </c>
      <c r="P1788" s="13" t="s">
        <v>1784</v>
      </c>
      <c r="Q1788" s="12">
        <f t="shared" ca="1" si="221"/>
        <v>1</v>
      </c>
      <c r="R1788" s="13" t="s">
        <v>1797</v>
      </c>
      <c r="S1788" s="13" t="s">
        <v>1795</v>
      </c>
      <c r="T1788" s="17">
        <v>25390</v>
      </c>
      <c r="U1788" s="17">
        <v>41826</v>
      </c>
      <c r="V1788" s="17">
        <v>41826</v>
      </c>
      <c r="W1788" s="17" t="s">
        <v>1798</v>
      </c>
      <c r="X1788" s="17" t="s">
        <v>1994</v>
      </c>
      <c r="Y1788" s="13">
        <f t="shared" ca="1" si="218"/>
        <v>54435</v>
      </c>
      <c r="Z1788" s="13">
        <f t="shared" ca="1" si="219"/>
        <v>222</v>
      </c>
      <c r="AA1788" s="30" t="str">
        <f t="shared" si="212"/>
        <v>Retail</v>
      </c>
    </row>
    <row r="1789" spans="1:27" ht="14.4" x14ac:dyDescent="0.3">
      <c r="A1789" s="13">
        <v>6787</v>
      </c>
      <c r="B1789" s="13">
        <v>6787</v>
      </c>
      <c r="C1789" s="1" t="s">
        <v>1467</v>
      </c>
      <c r="D1789" s="13" t="s">
        <v>2032</v>
      </c>
      <c r="E1789" s="13" t="str">
        <f t="shared" si="213"/>
        <v>Wylie.Warren@bnna.com</v>
      </c>
      <c r="F1789" s="13" t="s">
        <v>1667</v>
      </c>
      <c r="G1789" s="24" t="s">
        <v>1837</v>
      </c>
      <c r="H1789" s="24" t="s">
        <v>2039</v>
      </c>
      <c r="I1789" s="13" t="s">
        <v>1948</v>
      </c>
      <c r="J1789" s="13" t="s">
        <v>2033</v>
      </c>
      <c r="K1789" s="7" t="s">
        <v>1731</v>
      </c>
      <c r="L1789" s="3" t="s">
        <v>1936</v>
      </c>
      <c r="M1789" s="7" t="s">
        <v>1937</v>
      </c>
      <c r="N1789" s="13" t="s">
        <v>1787</v>
      </c>
      <c r="O1789" s="15" t="s">
        <v>1989</v>
      </c>
      <c r="P1789" s="13" t="s">
        <v>1784</v>
      </c>
      <c r="Q1789" s="12">
        <f t="shared" ca="1" si="221"/>
        <v>3</v>
      </c>
      <c r="R1789" s="13" t="s">
        <v>1785</v>
      </c>
      <c r="S1789" s="13" t="s">
        <v>1795</v>
      </c>
      <c r="T1789" s="17">
        <v>28810</v>
      </c>
      <c r="U1789" s="17">
        <v>35750</v>
      </c>
      <c r="V1789" s="17">
        <v>41959</v>
      </c>
      <c r="W1789" s="17" t="s">
        <v>1798</v>
      </c>
      <c r="X1789" s="17" t="s">
        <v>1994</v>
      </c>
      <c r="Y1789" s="13">
        <f t="shared" ca="1" si="218"/>
        <v>52955</v>
      </c>
      <c r="Z1789" s="13">
        <f t="shared" ca="1" si="219"/>
        <v>6110</v>
      </c>
      <c r="AA1789" s="30" t="str">
        <f t="shared" si="212"/>
        <v>Retail</v>
      </c>
    </row>
    <row r="1790" spans="1:27" ht="14.4" x14ac:dyDescent="0.3">
      <c r="A1790" s="13">
        <v>6788</v>
      </c>
      <c r="B1790" s="13">
        <v>6788</v>
      </c>
      <c r="C1790" s="1" t="s">
        <v>1478</v>
      </c>
      <c r="D1790" s="13" t="s">
        <v>2032</v>
      </c>
      <c r="E1790" s="13" t="str">
        <f t="shared" si="213"/>
        <v>Gary.Roach@bnna.com</v>
      </c>
      <c r="F1790" s="13" t="s">
        <v>1667</v>
      </c>
      <c r="G1790" s="24" t="s">
        <v>1837</v>
      </c>
      <c r="H1790" s="24" t="s">
        <v>2039</v>
      </c>
      <c r="I1790" s="13" t="s">
        <v>1948</v>
      </c>
      <c r="J1790" s="13" t="s">
        <v>2033</v>
      </c>
      <c r="K1790" s="7" t="s">
        <v>1731</v>
      </c>
      <c r="L1790" s="7" t="s">
        <v>1936</v>
      </c>
      <c r="M1790" s="7" t="s">
        <v>1937</v>
      </c>
      <c r="N1790" s="13" t="s">
        <v>1787</v>
      </c>
      <c r="O1790" s="15" t="s">
        <v>1989</v>
      </c>
      <c r="P1790" s="13" t="s">
        <v>1790</v>
      </c>
      <c r="Q1790" s="12">
        <f t="shared" ca="1" si="221"/>
        <v>3</v>
      </c>
      <c r="R1790" s="13" t="s">
        <v>1800</v>
      </c>
      <c r="S1790" s="13" t="s">
        <v>1791</v>
      </c>
      <c r="T1790" s="17">
        <v>26166</v>
      </c>
      <c r="U1790" s="17">
        <v>41872</v>
      </c>
      <c r="V1790" s="17">
        <v>41872</v>
      </c>
      <c r="W1790" s="17" t="s">
        <v>1798</v>
      </c>
      <c r="X1790" s="17" t="s">
        <v>1991</v>
      </c>
      <c r="Y1790" s="13">
        <f t="shared" ca="1" si="218"/>
        <v>38247</v>
      </c>
      <c r="Z1790" s="13">
        <f t="shared" ca="1" si="219"/>
        <v>6084</v>
      </c>
      <c r="AA1790" s="30" t="str">
        <f t="shared" si="212"/>
        <v>Retail</v>
      </c>
    </row>
    <row r="1791" spans="1:27" ht="14.4" x14ac:dyDescent="0.3">
      <c r="A1791" s="13">
        <v>6789</v>
      </c>
      <c r="B1791" s="13">
        <v>6789</v>
      </c>
      <c r="C1791" s="13" t="s">
        <v>70</v>
      </c>
      <c r="D1791" s="13" t="s">
        <v>2032</v>
      </c>
      <c r="E1791" s="13" t="str">
        <f t="shared" si="213"/>
        <v>Stefano.no Bruno@bnna.com</v>
      </c>
      <c r="F1791" s="13" t="s">
        <v>1667</v>
      </c>
      <c r="G1791" s="24" t="s">
        <v>1837</v>
      </c>
      <c r="H1791" s="24" t="s">
        <v>2039</v>
      </c>
      <c r="I1791" s="13" t="s">
        <v>1948</v>
      </c>
      <c r="J1791" s="13" t="s">
        <v>2033</v>
      </c>
      <c r="K1791" s="7" t="s">
        <v>1731</v>
      </c>
      <c r="L1791" s="7" t="s">
        <v>1936</v>
      </c>
      <c r="M1791" s="7" t="s">
        <v>1937</v>
      </c>
      <c r="N1791" s="13" t="s">
        <v>1787</v>
      </c>
      <c r="O1791" s="15" t="s">
        <v>1989</v>
      </c>
      <c r="P1791" s="13" t="s">
        <v>1784</v>
      </c>
      <c r="Q1791" s="12">
        <f t="shared" ca="1" si="221"/>
        <v>2</v>
      </c>
      <c r="R1791" s="13" t="s">
        <v>1785</v>
      </c>
      <c r="S1791" s="13" t="s">
        <v>1795</v>
      </c>
      <c r="T1791" s="17">
        <v>20503</v>
      </c>
      <c r="U1791" s="17">
        <v>32557</v>
      </c>
      <c r="V1791" s="17">
        <v>41688</v>
      </c>
      <c r="W1791" s="17" t="s">
        <v>1798</v>
      </c>
      <c r="X1791" s="17" t="s">
        <v>1996</v>
      </c>
      <c r="Y1791" s="13">
        <f t="shared" ca="1" si="218"/>
        <v>55837</v>
      </c>
      <c r="Z1791" s="13">
        <f t="shared" ca="1" si="219"/>
        <v>5923</v>
      </c>
      <c r="AA1791" s="30" t="str">
        <f t="shared" si="212"/>
        <v>Retail</v>
      </c>
    </row>
    <row r="1792" spans="1:27" ht="14.4" x14ac:dyDescent="0.3">
      <c r="A1792" s="13">
        <v>6790</v>
      </c>
      <c r="B1792" s="13">
        <v>6790</v>
      </c>
      <c r="C1792" s="13" t="s">
        <v>1177</v>
      </c>
      <c r="D1792" s="13" t="s">
        <v>2032</v>
      </c>
      <c r="E1792" s="13" t="str">
        <f t="shared" si="213"/>
        <v>Ava.nney@bnna.com</v>
      </c>
      <c r="F1792" s="13" t="s">
        <v>1668</v>
      </c>
      <c r="G1792" s="24" t="s">
        <v>1837</v>
      </c>
      <c r="H1792" s="24" t="s">
        <v>1951</v>
      </c>
      <c r="I1792" s="13" t="s">
        <v>1947</v>
      </c>
      <c r="J1792" s="13" t="s">
        <v>1735</v>
      </c>
      <c r="K1792" s="9" t="s">
        <v>2001</v>
      </c>
      <c r="M1792" s="7" t="s">
        <v>1939</v>
      </c>
      <c r="N1792" s="13" t="s">
        <v>1788</v>
      </c>
      <c r="O1792" s="15" t="s">
        <v>1798</v>
      </c>
      <c r="P1792" s="13" t="s">
        <v>1790</v>
      </c>
      <c r="Q1792" s="12">
        <v>5</v>
      </c>
      <c r="R1792" s="13" t="s">
        <v>1797</v>
      </c>
      <c r="S1792" s="13" t="s">
        <v>1792</v>
      </c>
      <c r="T1792" s="17">
        <v>26898</v>
      </c>
      <c r="U1792" s="17">
        <v>34568</v>
      </c>
      <c r="V1792" s="17">
        <v>41873</v>
      </c>
      <c r="W1792" s="17" t="s">
        <v>1798</v>
      </c>
      <c r="X1792" s="17" t="s">
        <v>1997</v>
      </c>
      <c r="Y1792" s="13">
        <f t="shared" ca="1" si="218"/>
        <v>56791</v>
      </c>
      <c r="Z1792" s="13">
        <f t="shared" ca="1" si="219"/>
        <v>7264</v>
      </c>
      <c r="AA1792" s="30" t="str">
        <f t="shared" si="212"/>
        <v>Retail</v>
      </c>
    </row>
    <row r="1793" spans="1:27" ht="14.4" x14ac:dyDescent="0.3">
      <c r="A1793" s="13">
        <v>6791</v>
      </c>
      <c r="B1793" s="13">
        <v>6791</v>
      </c>
      <c r="C1793" s="13" t="s">
        <v>645</v>
      </c>
      <c r="D1793" s="13" t="s">
        <v>2032</v>
      </c>
      <c r="E1793" s="13" t="str">
        <f t="shared" si="213"/>
        <v>Nuria.a Vega@bnna.com</v>
      </c>
      <c r="F1793" s="13" t="s">
        <v>1667</v>
      </c>
      <c r="G1793" s="24" t="s">
        <v>1837</v>
      </c>
      <c r="H1793" s="24" t="s">
        <v>1951</v>
      </c>
      <c r="I1793" s="13" t="s">
        <v>1948</v>
      </c>
      <c r="J1793" s="13" t="s">
        <v>1735</v>
      </c>
      <c r="K1793" s="9" t="s">
        <v>2001</v>
      </c>
      <c r="L1793" s="20"/>
      <c r="M1793" s="7" t="s">
        <v>1939</v>
      </c>
      <c r="N1793" s="13" t="s">
        <v>1787</v>
      </c>
      <c r="O1793" s="15" t="s">
        <v>1989</v>
      </c>
      <c r="P1793" s="13" t="s">
        <v>1790</v>
      </c>
      <c r="Q1793" s="12">
        <f t="shared" ref="Q1793:Q1799" ca="1" si="222">RANDBETWEEN(1,3)</f>
        <v>2</v>
      </c>
      <c r="R1793" s="13" t="s">
        <v>1797</v>
      </c>
      <c r="S1793" s="13" t="s">
        <v>1795</v>
      </c>
      <c r="T1793" s="17">
        <v>22345</v>
      </c>
      <c r="U1793" s="17">
        <v>35859</v>
      </c>
      <c r="V1793" s="17">
        <v>41703</v>
      </c>
      <c r="W1793" s="17" t="s">
        <v>1989</v>
      </c>
      <c r="X1793" s="17" t="s">
        <v>1997</v>
      </c>
      <c r="Y1793" s="13">
        <f t="shared" ca="1" si="218"/>
        <v>56858</v>
      </c>
      <c r="Z1793" s="13">
        <f t="shared" ca="1" si="219"/>
        <v>556</v>
      </c>
      <c r="AA1793" s="30" t="str">
        <f t="shared" si="212"/>
        <v>Retail</v>
      </c>
    </row>
    <row r="1794" spans="1:27" ht="14.4" x14ac:dyDescent="0.3">
      <c r="A1794" s="13">
        <v>6792</v>
      </c>
      <c r="B1794" s="13">
        <v>6792</v>
      </c>
      <c r="C1794" s="13" t="s">
        <v>266</v>
      </c>
      <c r="D1794" s="13" t="s">
        <v>2032</v>
      </c>
      <c r="E1794" s="13" t="str">
        <f t="shared" si="213"/>
        <v>Caprice. Mancini@bnna.com</v>
      </c>
      <c r="F1794" s="13" t="s">
        <v>1667</v>
      </c>
      <c r="G1794" s="24" t="s">
        <v>1837</v>
      </c>
      <c r="H1794" s="24" t="s">
        <v>1951</v>
      </c>
      <c r="I1794" s="13" t="s">
        <v>1948</v>
      </c>
      <c r="J1794" s="13" t="s">
        <v>1735</v>
      </c>
      <c r="K1794" s="9" t="s">
        <v>2001</v>
      </c>
      <c r="M1794" s="7" t="s">
        <v>1939</v>
      </c>
      <c r="N1794" s="13" t="s">
        <v>1787</v>
      </c>
      <c r="O1794" s="15" t="s">
        <v>1989</v>
      </c>
      <c r="P1794" s="15" t="s">
        <v>1790</v>
      </c>
      <c r="Q1794" s="12">
        <f t="shared" ca="1" si="222"/>
        <v>3</v>
      </c>
      <c r="R1794" s="13" t="s">
        <v>1785</v>
      </c>
      <c r="S1794" s="13" t="s">
        <v>1796</v>
      </c>
      <c r="T1794" s="17">
        <v>23587</v>
      </c>
      <c r="U1794" s="17">
        <v>33448</v>
      </c>
      <c r="V1794" s="17">
        <v>41849</v>
      </c>
      <c r="W1794" s="17" t="s">
        <v>1798</v>
      </c>
      <c r="X1794" s="17" t="s">
        <v>1997</v>
      </c>
      <c r="Y1794" s="13">
        <f t="shared" ca="1" si="218"/>
        <v>53295</v>
      </c>
      <c r="Z1794" s="13">
        <f t="shared" ca="1" si="219"/>
        <v>9974</v>
      </c>
      <c r="AA1794" s="30" t="str">
        <f t="shared" si="212"/>
        <v>Retail</v>
      </c>
    </row>
    <row r="1795" spans="1:27" ht="14.4" x14ac:dyDescent="0.3">
      <c r="A1795" s="13">
        <v>6793</v>
      </c>
      <c r="B1795" s="13">
        <v>6793</v>
      </c>
      <c r="C1795" s="13" t="s">
        <v>710</v>
      </c>
      <c r="D1795" s="13" t="s">
        <v>2032</v>
      </c>
      <c r="E1795" s="13" t="str">
        <f t="shared" si="213"/>
        <v>Susan.meeren@bnna.com</v>
      </c>
      <c r="F1795" s="13" t="s">
        <v>1668</v>
      </c>
      <c r="G1795" s="24" t="s">
        <v>1837</v>
      </c>
      <c r="H1795" s="24" t="s">
        <v>1951</v>
      </c>
      <c r="I1795" s="13" t="s">
        <v>1948</v>
      </c>
      <c r="J1795" s="13" t="s">
        <v>1735</v>
      </c>
      <c r="K1795" s="9" t="s">
        <v>2001</v>
      </c>
      <c r="M1795" s="7" t="s">
        <v>1939</v>
      </c>
      <c r="N1795" s="13" t="s">
        <v>1787</v>
      </c>
      <c r="O1795" s="15" t="s">
        <v>1989</v>
      </c>
      <c r="P1795" s="15" t="s">
        <v>1790</v>
      </c>
      <c r="Q1795" s="12">
        <f t="shared" ca="1" si="222"/>
        <v>1</v>
      </c>
      <c r="R1795" s="13" t="s">
        <v>1797</v>
      </c>
      <c r="S1795" s="13" t="s">
        <v>1795</v>
      </c>
      <c r="T1795" s="17">
        <v>24745</v>
      </c>
      <c r="U1795" s="17">
        <v>39355</v>
      </c>
      <c r="V1795" s="17">
        <v>41912</v>
      </c>
      <c r="W1795" s="17" t="s">
        <v>1798</v>
      </c>
      <c r="X1795" s="17" t="s">
        <v>1994</v>
      </c>
      <c r="Y1795" s="13">
        <f t="shared" ca="1" si="218"/>
        <v>45218</v>
      </c>
      <c r="Z1795" s="13">
        <f t="shared" ca="1" si="219"/>
        <v>5791</v>
      </c>
      <c r="AA1795" s="30" t="str">
        <f t="shared" ref="AA1795:AA1818" si="223">G1795</f>
        <v>Retail</v>
      </c>
    </row>
    <row r="1796" spans="1:27" ht="14.4" x14ac:dyDescent="0.3">
      <c r="A1796" s="13">
        <v>6794</v>
      </c>
      <c r="B1796" s="13">
        <v>6794</v>
      </c>
      <c r="C1796" s="13" t="s">
        <v>193</v>
      </c>
      <c r="D1796" s="13" t="s">
        <v>2032</v>
      </c>
      <c r="E1796" s="13" t="str">
        <f t="shared" ref="E1796:E1816" si="224">LEFT(C1796,FIND(" ",C1796)-1)&amp;"."&amp;RIGHT(C1796,FIND(" ",C1796))&amp;"@bnna.com"</f>
        <v>Antonita.a Casares@bnna.com</v>
      </c>
      <c r="F1796" s="13" t="s">
        <v>1668</v>
      </c>
      <c r="G1796" s="24" t="s">
        <v>1837</v>
      </c>
      <c r="H1796" s="24" t="s">
        <v>1951</v>
      </c>
      <c r="I1796" s="13" t="s">
        <v>1948</v>
      </c>
      <c r="J1796" s="13" t="s">
        <v>1735</v>
      </c>
      <c r="K1796" s="7" t="s">
        <v>1903</v>
      </c>
      <c r="M1796" s="7" t="s">
        <v>1905</v>
      </c>
      <c r="N1796" s="13" t="s">
        <v>1787</v>
      </c>
      <c r="O1796" s="15" t="s">
        <v>1989</v>
      </c>
      <c r="P1796" s="13" t="s">
        <v>1790</v>
      </c>
      <c r="Q1796" s="12">
        <f t="shared" ca="1" si="222"/>
        <v>1</v>
      </c>
      <c r="R1796" s="13" t="s">
        <v>1797</v>
      </c>
      <c r="S1796" s="13" t="s">
        <v>1795</v>
      </c>
      <c r="T1796" s="17">
        <v>24871</v>
      </c>
      <c r="U1796" s="17">
        <v>41673</v>
      </c>
      <c r="V1796" s="17">
        <v>41673</v>
      </c>
      <c r="W1796" s="17" t="s">
        <v>1798</v>
      </c>
      <c r="X1796" s="17" t="s">
        <v>1994</v>
      </c>
      <c r="Y1796" s="13">
        <f t="shared" ca="1" si="218"/>
        <v>42318</v>
      </c>
      <c r="Z1796" s="13">
        <f t="shared" ca="1" si="219"/>
        <v>9859</v>
      </c>
      <c r="AA1796" s="30" t="str">
        <f t="shared" si="223"/>
        <v>Retail</v>
      </c>
    </row>
    <row r="1797" spans="1:27" ht="14.4" x14ac:dyDescent="0.3">
      <c r="A1797" s="13">
        <v>6795</v>
      </c>
      <c r="B1797" s="13">
        <v>6795</v>
      </c>
      <c r="C1797" s="13" t="s">
        <v>128</v>
      </c>
      <c r="D1797" s="13" t="s">
        <v>2032</v>
      </c>
      <c r="E1797" s="13" t="str">
        <f t="shared" si="224"/>
        <v>Alan.maker@bnna.com</v>
      </c>
      <c r="F1797" s="13" t="s">
        <v>1667</v>
      </c>
      <c r="G1797" s="24" t="s">
        <v>1837</v>
      </c>
      <c r="H1797" s="24" t="s">
        <v>1951</v>
      </c>
      <c r="I1797" s="13" t="s">
        <v>1948</v>
      </c>
      <c r="J1797" s="13" t="s">
        <v>1735</v>
      </c>
      <c r="K1797" s="7" t="s">
        <v>1903</v>
      </c>
      <c r="L1797" s="20"/>
      <c r="M1797" s="7" t="s">
        <v>1905</v>
      </c>
      <c r="N1797" s="13" t="s">
        <v>1787</v>
      </c>
      <c r="O1797" s="15" t="s">
        <v>1989</v>
      </c>
      <c r="P1797" s="15" t="s">
        <v>1790</v>
      </c>
      <c r="Q1797" s="12">
        <f t="shared" ca="1" si="222"/>
        <v>1</v>
      </c>
      <c r="R1797" s="13" t="s">
        <v>1797</v>
      </c>
      <c r="S1797" s="13" t="s">
        <v>1795</v>
      </c>
      <c r="T1797" s="17">
        <v>31638</v>
      </c>
      <c r="U1797" s="17">
        <v>40404</v>
      </c>
      <c r="V1797" s="17">
        <v>41865</v>
      </c>
      <c r="W1797" s="17" t="s">
        <v>1798</v>
      </c>
      <c r="X1797" s="17" t="s">
        <v>1991</v>
      </c>
      <c r="Y1797" s="13">
        <f t="shared" ca="1" si="218"/>
        <v>49972</v>
      </c>
      <c r="Z1797" s="13">
        <f t="shared" ca="1" si="219"/>
        <v>87</v>
      </c>
      <c r="AA1797" s="30" t="str">
        <f t="shared" si="223"/>
        <v>Retail</v>
      </c>
    </row>
    <row r="1798" spans="1:27" ht="14.4" x14ac:dyDescent="0.3">
      <c r="A1798" s="13">
        <v>6796</v>
      </c>
      <c r="B1798" s="13">
        <v>6796</v>
      </c>
      <c r="C1798" s="1" t="s">
        <v>1579</v>
      </c>
      <c r="D1798" s="13" t="s">
        <v>2032</v>
      </c>
      <c r="E1798" s="13" t="str">
        <f t="shared" si="224"/>
        <v>Cara.agher@bnna.com</v>
      </c>
      <c r="F1798" s="13" t="s">
        <v>1668</v>
      </c>
      <c r="G1798" s="24" t="s">
        <v>1837</v>
      </c>
      <c r="H1798" s="24" t="s">
        <v>1951</v>
      </c>
      <c r="I1798" s="13" t="s">
        <v>1948</v>
      </c>
      <c r="J1798" s="13" t="s">
        <v>1735</v>
      </c>
      <c r="K1798" s="7" t="s">
        <v>1903</v>
      </c>
      <c r="M1798" s="7" t="s">
        <v>1905</v>
      </c>
      <c r="N1798" s="13" t="s">
        <v>1787</v>
      </c>
      <c r="O1798" s="15" t="s">
        <v>1989</v>
      </c>
      <c r="P1798" s="15" t="s">
        <v>1790</v>
      </c>
      <c r="Q1798" s="12">
        <f t="shared" ca="1" si="222"/>
        <v>2</v>
      </c>
      <c r="R1798" s="13" t="s">
        <v>1797</v>
      </c>
      <c r="S1798" s="13" t="s">
        <v>1792</v>
      </c>
      <c r="T1798" s="17">
        <v>19827</v>
      </c>
      <c r="U1798" s="17">
        <v>36629</v>
      </c>
      <c r="V1798" s="17">
        <v>41742</v>
      </c>
      <c r="W1798" s="17" t="s">
        <v>1798</v>
      </c>
      <c r="X1798" s="17" t="s">
        <v>1991</v>
      </c>
      <c r="Y1798" s="13">
        <f t="shared" ca="1" si="218"/>
        <v>45565</v>
      </c>
      <c r="Z1798" s="13">
        <f t="shared" ca="1" si="219"/>
        <v>8215</v>
      </c>
      <c r="AA1798" s="30" t="str">
        <f t="shared" si="223"/>
        <v>Retail</v>
      </c>
    </row>
    <row r="1799" spans="1:27" ht="14.4" x14ac:dyDescent="0.3">
      <c r="A1799" s="13">
        <v>6797</v>
      </c>
      <c r="B1799" s="13">
        <v>6797</v>
      </c>
      <c r="C1799" s="1" t="s">
        <v>1330</v>
      </c>
      <c r="D1799" s="13" t="s">
        <v>2032</v>
      </c>
      <c r="E1799" s="13" t="str">
        <f t="shared" si="224"/>
        <v>Jonah.artman@bnna.com</v>
      </c>
      <c r="F1799" s="13" t="s">
        <v>1667</v>
      </c>
      <c r="G1799" s="24" t="s">
        <v>1837</v>
      </c>
      <c r="H1799" s="24" t="s">
        <v>1951</v>
      </c>
      <c r="I1799" s="13" t="s">
        <v>1948</v>
      </c>
      <c r="J1799" s="13" t="s">
        <v>1735</v>
      </c>
      <c r="K1799" s="7" t="s">
        <v>1903</v>
      </c>
      <c r="M1799" s="7" t="s">
        <v>1905</v>
      </c>
      <c r="N1799" s="13" t="s">
        <v>1787</v>
      </c>
      <c r="O1799" s="15" t="s">
        <v>1989</v>
      </c>
      <c r="P1799" s="15" t="s">
        <v>1790</v>
      </c>
      <c r="Q1799" s="12">
        <f t="shared" ca="1" si="222"/>
        <v>3</v>
      </c>
      <c r="R1799" s="13" t="s">
        <v>1799</v>
      </c>
      <c r="S1799" s="13" t="s">
        <v>1794</v>
      </c>
      <c r="T1799" s="17">
        <v>21824</v>
      </c>
      <c r="U1799" s="17">
        <v>34243</v>
      </c>
      <c r="V1799" s="17">
        <v>41913</v>
      </c>
      <c r="W1799" s="17" t="s">
        <v>1798</v>
      </c>
      <c r="X1799" s="17" t="s">
        <v>1991</v>
      </c>
      <c r="Y1799" s="13">
        <f t="shared" ca="1" si="218"/>
        <v>55018</v>
      </c>
      <c r="Z1799" s="13">
        <f t="shared" ca="1" si="219"/>
        <v>755</v>
      </c>
      <c r="AA1799" s="30" t="str">
        <f t="shared" si="223"/>
        <v>Retail</v>
      </c>
    </row>
    <row r="1800" spans="1:27" ht="14.4" x14ac:dyDescent="0.3">
      <c r="A1800" s="13">
        <v>6798</v>
      </c>
      <c r="B1800" s="13">
        <v>6798</v>
      </c>
      <c r="C1800" s="1" t="s">
        <v>1519</v>
      </c>
      <c r="D1800" s="13" t="s">
        <v>2032</v>
      </c>
      <c r="E1800" s="13" t="str">
        <f t="shared" si="224"/>
        <v>Simon. Drake@bnna.com</v>
      </c>
      <c r="F1800" s="13" t="s">
        <v>1667</v>
      </c>
      <c r="G1800" s="24" t="s">
        <v>1837</v>
      </c>
      <c r="H1800" s="24" t="s">
        <v>2039</v>
      </c>
      <c r="I1800" s="13" t="s">
        <v>1947</v>
      </c>
      <c r="J1800" s="13" t="s">
        <v>2033</v>
      </c>
      <c r="K1800" s="7" t="s">
        <v>1940</v>
      </c>
      <c r="M1800" s="7" t="s">
        <v>1941</v>
      </c>
      <c r="N1800" s="13" t="s">
        <v>1788</v>
      </c>
      <c r="O1800" s="15" t="s">
        <v>1798</v>
      </c>
      <c r="P1800" s="13" t="s">
        <v>1784</v>
      </c>
      <c r="Q1800" s="12">
        <v>5</v>
      </c>
      <c r="R1800" s="13" t="s">
        <v>1797</v>
      </c>
      <c r="S1800" s="13" t="s">
        <v>1793</v>
      </c>
      <c r="T1800" s="17">
        <v>26705</v>
      </c>
      <c r="U1800" s="17">
        <v>40949</v>
      </c>
      <c r="V1800" s="17">
        <v>41680</v>
      </c>
      <c r="W1800" s="17" t="s">
        <v>1798</v>
      </c>
      <c r="X1800" s="17" t="s">
        <v>1994</v>
      </c>
      <c r="Y1800" s="13">
        <f t="shared" ca="1" si="218"/>
        <v>35993</v>
      </c>
      <c r="Z1800" s="13">
        <f t="shared" ca="1" si="219"/>
        <v>1034</v>
      </c>
      <c r="AA1800" s="30" t="str">
        <f t="shared" si="223"/>
        <v>Retail</v>
      </c>
    </row>
    <row r="1801" spans="1:27" ht="14.4" x14ac:dyDescent="0.3">
      <c r="A1801" s="13">
        <v>6799</v>
      </c>
      <c r="B1801" s="13">
        <v>6799</v>
      </c>
      <c r="C1801" s="13" t="s">
        <v>11</v>
      </c>
      <c r="D1801" s="13" t="s">
        <v>2032</v>
      </c>
      <c r="E1801" s="13" t="str">
        <f t="shared" si="224"/>
        <v>Caleb. Garza@bnna.com</v>
      </c>
      <c r="F1801" s="13" t="s">
        <v>1667</v>
      </c>
      <c r="G1801" s="24" t="s">
        <v>1837</v>
      </c>
      <c r="H1801" s="24" t="s">
        <v>2039</v>
      </c>
      <c r="I1801" s="13" t="s">
        <v>1948</v>
      </c>
      <c r="J1801" s="13" t="s">
        <v>2033</v>
      </c>
      <c r="K1801" s="7" t="s">
        <v>1940</v>
      </c>
      <c r="M1801" s="7" t="s">
        <v>1941</v>
      </c>
      <c r="N1801" s="13" t="s">
        <v>1787</v>
      </c>
      <c r="O1801" s="15" t="s">
        <v>1989</v>
      </c>
      <c r="P1801" s="15" t="s">
        <v>1790</v>
      </c>
      <c r="Q1801" s="12">
        <f ca="1">RANDBETWEEN(1,3)</f>
        <v>3</v>
      </c>
      <c r="R1801" s="13" t="s">
        <v>1785</v>
      </c>
      <c r="S1801" s="13" t="s">
        <v>1795</v>
      </c>
      <c r="T1801" s="17">
        <v>26891</v>
      </c>
      <c r="U1801" s="17">
        <v>41866</v>
      </c>
      <c r="V1801" s="17">
        <v>41866</v>
      </c>
      <c r="W1801" s="17" t="s">
        <v>1798</v>
      </c>
      <c r="X1801" s="17" t="s">
        <v>1994</v>
      </c>
      <c r="Y1801" s="13">
        <f t="shared" ca="1" si="218"/>
        <v>56985</v>
      </c>
      <c r="Z1801" s="13">
        <f t="shared" ca="1" si="219"/>
        <v>9908</v>
      </c>
      <c r="AA1801" s="30" t="str">
        <f t="shared" si="223"/>
        <v>Retail</v>
      </c>
    </row>
    <row r="1802" spans="1:27" ht="14.4" x14ac:dyDescent="0.3">
      <c r="A1802" s="13">
        <v>6800</v>
      </c>
      <c r="B1802" s="13">
        <v>6800</v>
      </c>
      <c r="C1802" s="1" t="s">
        <v>1365</v>
      </c>
      <c r="D1802" s="13" t="s">
        <v>2032</v>
      </c>
      <c r="E1802" s="13" t="str">
        <f t="shared" si="224"/>
        <v>Quentin.cullough@bnna.com</v>
      </c>
      <c r="F1802" s="13" t="s">
        <v>1667</v>
      </c>
      <c r="G1802" s="24" t="s">
        <v>1837</v>
      </c>
      <c r="H1802" s="24" t="s">
        <v>2039</v>
      </c>
      <c r="I1802" s="13" t="s">
        <v>1948</v>
      </c>
      <c r="J1802" s="13" t="s">
        <v>2033</v>
      </c>
      <c r="K1802" s="7" t="s">
        <v>1940</v>
      </c>
      <c r="M1802" s="7" t="s">
        <v>1941</v>
      </c>
      <c r="N1802" s="13" t="s">
        <v>1787</v>
      </c>
      <c r="O1802" s="15" t="s">
        <v>1989</v>
      </c>
      <c r="P1802" s="13" t="s">
        <v>1790</v>
      </c>
      <c r="Q1802" s="12">
        <f ca="1">RANDBETWEEN(1,3)</f>
        <v>2</v>
      </c>
      <c r="R1802" s="13" t="s">
        <v>1797</v>
      </c>
      <c r="S1802" s="13" t="s">
        <v>1795</v>
      </c>
      <c r="T1802" s="17">
        <v>25296</v>
      </c>
      <c r="U1802" s="17">
        <v>36619</v>
      </c>
      <c r="V1802" s="17">
        <v>41732</v>
      </c>
      <c r="W1802" s="17" t="s">
        <v>1798</v>
      </c>
      <c r="X1802" s="17" t="s">
        <v>1994</v>
      </c>
      <c r="Y1802" s="13">
        <f t="shared" ca="1" si="218"/>
        <v>41447</v>
      </c>
      <c r="Z1802" s="13">
        <f t="shared" ca="1" si="219"/>
        <v>7475</v>
      </c>
      <c r="AA1802" s="30" t="str">
        <f t="shared" si="223"/>
        <v>Retail</v>
      </c>
    </row>
    <row r="1803" spans="1:27" ht="14.4" x14ac:dyDescent="0.3">
      <c r="A1803" s="13">
        <v>6801</v>
      </c>
      <c r="B1803" s="13">
        <v>6801</v>
      </c>
      <c r="C1803" s="8" t="s">
        <v>1558</v>
      </c>
      <c r="D1803" s="13" t="s">
        <v>2032</v>
      </c>
      <c r="E1803" s="13" t="str">
        <f t="shared" si="224"/>
        <v>Abbot.t Lane@bnna.com</v>
      </c>
      <c r="F1803" s="13" t="s">
        <v>1667</v>
      </c>
      <c r="G1803" s="24" t="s">
        <v>1837</v>
      </c>
      <c r="H1803" s="24" t="s">
        <v>2039</v>
      </c>
      <c r="I1803" s="13" t="s">
        <v>1948</v>
      </c>
      <c r="J1803" s="13" t="s">
        <v>2033</v>
      </c>
      <c r="K1803" s="7" t="s">
        <v>1940</v>
      </c>
      <c r="M1803" s="7" t="s">
        <v>1941</v>
      </c>
      <c r="N1803" s="13" t="s">
        <v>1787</v>
      </c>
      <c r="O1803" s="15" t="s">
        <v>1989</v>
      </c>
      <c r="P1803" s="13" t="s">
        <v>1784</v>
      </c>
      <c r="Q1803" s="12">
        <f ca="1">RANDBETWEEN(1,3)</f>
        <v>1</v>
      </c>
      <c r="R1803" s="13" t="s">
        <v>1797</v>
      </c>
      <c r="S1803" s="13" t="s">
        <v>1795</v>
      </c>
      <c r="T1803" s="17">
        <v>27638</v>
      </c>
      <c r="U1803" s="17">
        <v>38231</v>
      </c>
      <c r="V1803" s="17">
        <v>41883</v>
      </c>
      <c r="W1803" s="17" t="s">
        <v>1798</v>
      </c>
      <c r="X1803" s="17" t="s">
        <v>1991</v>
      </c>
      <c r="Y1803" s="13">
        <f t="shared" ca="1" si="218"/>
        <v>32936</v>
      </c>
      <c r="Z1803" s="13">
        <f t="shared" ca="1" si="219"/>
        <v>7058</v>
      </c>
      <c r="AA1803" s="30" t="str">
        <f t="shared" si="223"/>
        <v>Retail</v>
      </c>
    </row>
    <row r="1804" spans="1:27" ht="14.4" x14ac:dyDescent="0.3">
      <c r="A1804" s="13">
        <v>6802</v>
      </c>
      <c r="B1804" s="13">
        <v>6802</v>
      </c>
      <c r="C1804" s="24" t="s">
        <v>1206</v>
      </c>
      <c r="D1804" s="13" t="s">
        <v>2032</v>
      </c>
      <c r="E1804" s="13" t="str">
        <f t="shared" si="224"/>
        <v>Hedwig.g Avila@bnna.com</v>
      </c>
      <c r="F1804" s="13" t="s">
        <v>1668</v>
      </c>
      <c r="G1804" s="24" t="s">
        <v>1837</v>
      </c>
      <c r="H1804" s="24" t="s">
        <v>2039</v>
      </c>
      <c r="I1804" s="13" t="s">
        <v>1948</v>
      </c>
      <c r="J1804" s="13" t="s">
        <v>2033</v>
      </c>
      <c r="K1804" s="7" t="s">
        <v>1940</v>
      </c>
      <c r="M1804" s="7" t="s">
        <v>1941</v>
      </c>
      <c r="N1804" s="13" t="s">
        <v>1787</v>
      </c>
      <c r="O1804" s="15" t="s">
        <v>1989</v>
      </c>
      <c r="P1804" s="13" t="s">
        <v>1790</v>
      </c>
      <c r="Q1804" s="12">
        <f ca="1">RANDBETWEEN(1,3)</f>
        <v>2</v>
      </c>
      <c r="R1804" s="13" t="s">
        <v>1785</v>
      </c>
      <c r="S1804" s="13" t="s">
        <v>1795</v>
      </c>
      <c r="T1804" s="17">
        <v>28210</v>
      </c>
      <c r="U1804" s="17">
        <v>37341</v>
      </c>
      <c r="V1804" s="17">
        <v>41724</v>
      </c>
      <c r="W1804" s="17" t="s">
        <v>1798</v>
      </c>
      <c r="X1804" s="17" t="s">
        <v>1996</v>
      </c>
      <c r="Y1804" s="13">
        <f t="shared" ca="1" si="218"/>
        <v>45992</v>
      </c>
      <c r="Z1804" s="13">
        <f t="shared" ca="1" si="219"/>
        <v>8700</v>
      </c>
      <c r="AA1804" s="30" t="str">
        <f t="shared" si="223"/>
        <v>Retail</v>
      </c>
    </row>
    <row r="1805" spans="1:27" ht="14.4" x14ac:dyDescent="0.3">
      <c r="A1805" s="13">
        <v>6803</v>
      </c>
      <c r="B1805" s="13">
        <v>6803</v>
      </c>
      <c r="C1805" s="24" t="s">
        <v>157</v>
      </c>
      <c r="D1805" s="13" t="s">
        <v>2032</v>
      </c>
      <c r="E1805" s="13" t="str">
        <f t="shared" si="224"/>
        <v>Amos.lores@bnna.com</v>
      </c>
      <c r="F1805" s="13" t="s">
        <v>1667</v>
      </c>
      <c r="G1805" s="24" t="s">
        <v>1837</v>
      </c>
      <c r="H1805" s="24" t="s">
        <v>2039</v>
      </c>
      <c r="I1805" s="13" t="s">
        <v>1947</v>
      </c>
      <c r="J1805" s="13" t="s">
        <v>2033</v>
      </c>
      <c r="K1805" s="7" t="s">
        <v>1775</v>
      </c>
      <c r="L1805" s="13" t="s">
        <v>1949</v>
      </c>
      <c r="M1805" s="7" t="s">
        <v>1942</v>
      </c>
      <c r="N1805" s="13" t="s">
        <v>1788</v>
      </c>
      <c r="O1805" s="15" t="s">
        <v>1798</v>
      </c>
      <c r="P1805" s="13" t="s">
        <v>1784</v>
      </c>
      <c r="Q1805" s="12">
        <f ca="1">RANDBETWEEN(4,7)</f>
        <v>7</v>
      </c>
      <c r="R1805" s="13" t="s">
        <v>1797</v>
      </c>
      <c r="S1805" s="13" t="s">
        <v>1796</v>
      </c>
      <c r="T1805" s="17">
        <v>27252</v>
      </c>
      <c r="U1805" s="17">
        <v>41862</v>
      </c>
      <c r="V1805" s="17">
        <v>41862</v>
      </c>
      <c r="W1805" s="17" t="s">
        <v>1798</v>
      </c>
      <c r="X1805" s="17" t="s">
        <v>1997</v>
      </c>
      <c r="Y1805" s="13">
        <f t="shared" ca="1" si="218"/>
        <v>32214</v>
      </c>
      <c r="Z1805" s="13">
        <f t="shared" ca="1" si="219"/>
        <v>360</v>
      </c>
      <c r="AA1805" s="30" t="str">
        <f t="shared" si="223"/>
        <v>Retail</v>
      </c>
    </row>
    <row r="1806" spans="1:27" ht="14.4" x14ac:dyDescent="0.3">
      <c r="A1806" s="13">
        <v>6804</v>
      </c>
      <c r="B1806" s="13">
        <v>6804</v>
      </c>
      <c r="C1806" s="24" t="s">
        <v>243</v>
      </c>
      <c r="D1806" s="13" t="s">
        <v>2032</v>
      </c>
      <c r="E1806" s="13" t="str">
        <f t="shared" si="224"/>
        <v>Macaulay.ay Hooper@bnna.com</v>
      </c>
      <c r="F1806" s="13" t="s">
        <v>1667</v>
      </c>
      <c r="G1806" s="24" t="s">
        <v>1837</v>
      </c>
      <c r="H1806" s="24" t="s">
        <v>2039</v>
      </c>
      <c r="I1806" s="13" t="s">
        <v>1944</v>
      </c>
      <c r="J1806" s="13" t="s">
        <v>2033</v>
      </c>
      <c r="K1806" s="7" t="s">
        <v>1775</v>
      </c>
      <c r="L1806" s="22" t="s">
        <v>1949</v>
      </c>
      <c r="M1806" s="7" t="s">
        <v>1942</v>
      </c>
      <c r="N1806" s="13" t="s">
        <v>1786</v>
      </c>
      <c r="O1806" s="15" t="s">
        <v>1798</v>
      </c>
      <c r="P1806" s="13" t="s">
        <v>1790</v>
      </c>
      <c r="Q1806" s="12">
        <v>9</v>
      </c>
      <c r="R1806" s="13" t="s">
        <v>1797</v>
      </c>
      <c r="S1806" s="13" t="s">
        <v>1795</v>
      </c>
      <c r="T1806" s="17">
        <v>23846</v>
      </c>
      <c r="U1806" s="17">
        <v>38821</v>
      </c>
      <c r="V1806" s="17">
        <v>41743</v>
      </c>
      <c r="W1806" s="17" t="s">
        <v>1798</v>
      </c>
      <c r="X1806" s="17" t="s">
        <v>1997</v>
      </c>
      <c r="Y1806" s="13">
        <f ca="1">RANDBETWEEN(100000,200000)</f>
        <v>145000</v>
      </c>
      <c r="Z1806" s="13">
        <f ca="1">RANDBETWEEN(25000,100000)</f>
        <v>42649</v>
      </c>
      <c r="AA1806" s="30" t="str">
        <f t="shared" si="223"/>
        <v>Retail</v>
      </c>
    </row>
    <row r="1807" spans="1:27" ht="14.4" x14ac:dyDescent="0.3">
      <c r="A1807" s="13">
        <v>6805</v>
      </c>
      <c r="B1807" s="13">
        <v>6805</v>
      </c>
      <c r="C1807" s="24" t="s">
        <v>89</v>
      </c>
      <c r="D1807" s="13" t="s">
        <v>2032</v>
      </c>
      <c r="E1807" s="13" t="str">
        <f t="shared" si="224"/>
        <v>Amal. Chen@bnna.com</v>
      </c>
      <c r="F1807" s="13" t="s">
        <v>1667</v>
      </c>
      <c r="G1807" s="24" t="s">
        <v>1837</v>
      </c>
      <c r="H1807" s="24" t="s">
        <v>2039</v>
      </c>
      <c r="I1807" s="13" t="s">
        <v>1948</v>
      </c>
      <c r="J1807" s="13" t="s">
        <v>2033</v>
      </c>
      <c r="K1807" s="7" t="s">
        <v>1775</v>
      </c>
      <c r="L1807" s="13" t="s">
        <v>1949</v>
      </c>
      <c r="M1807" s="7" t="s">
        <v>1942</v>
      </c>
      <c r="N1807" s="13" t="s">
        <v>1787</v>
      </c>
      <c r="O1807" s="15" t="s">
        <v>1989</v>
      </c>
      <c r="P1807" s="13" t="s">
        <v>1784</v>
      </c>
      <c r="Q1807" s="12">
        <f ca="1">RANDBETWEEN(1,3)</f>
        <v>3</v>
      </c>
      <c r="R1807" s="13" t="s">
        <v>1797</v>
      </c>
      <c r="S1807" s="13" t="s">
        <v>1795</v>
      </c>
      <c r="T1807" s="17">
        <v>23658</v>
      </c>
      <c r="U1807" s="17">
        <v>39729</v>
      </c>
      <c r="V1807" s="17">
        <v>41920</v>
      </c>
      <c r="W1807" s="17" t="s">
        <v>1798</v>
      </c>
      <c r="X1807" s="17" t="s">
        <v>1997</v>
      </c>
      <c r="Y1807" s="13">
        <f t="shared" ref="Y1807:Y1816" ca="1" si="225">RANDBETWEEN(30000,60000)</f>
        <v>57928</v>
      </c>
      <c r="Z1807" s="13">
        <f t="shared" ref="Z1807:Z1816" ca="1" si="226">RANDBETWEEN(0,10000)</f>
        <v>9871</v>
      </c>
      <c r="AA1807" s="30" t="str">
        <f t="shared" si="223"/>
        <v>Retail</v>
      </c>
    </row>
    <row r="1808" spans="1:27" ht="14.4" x14ac:dyDescent="0.3">
      <c r="A1808" s="13">
        <v>6806</v>
      </c>
      <c r="B1808" s="13">
        <v>6806</v>
      </c>
      <c r="C1808" s="24" t="s">
        <v>191</v>
      </c>
      <c r="D1808" s="13" t="s">
        <v>2032</v>
      </c>
      <c r="E1808" s="13" t="str">
        <f t="shared" si="224"/>
        <v>Antonio. Alvarez@bnna.com</v>
      </c>
      <c r="F1808" s="13" t="s">
        <v>1669</v>
      </c>
      <c r="G1808" s="24" t="s">
        <v>1837</v>
      </c>
      <c r="H1808" s="24" t="s">
        <v>2039</v>
      </c>
      <c r="I1808" s="13" t="s">
        <v>1947</v>
      </c>
      <c r="J1808" s="13" t="s">
        <v>2033</v>
      </c>
      <c r="K1808" s="7" t="s">
        <v>1775</v>
      </c>
      <c r="L1808" s="20" t="s">
        <v>1950</v>
      </c>
      <c r="M1808" s="7" t="s">
        <v>1943</v>
      </c>
      <c r="N1808" s="13" t="s">
        <v>1788</v>
      </c>
      <c r="O1808" s="15" t="s">
        <v>1798</v>
      </c>
      <c r="P1808" s="13" t="s">
        <v>1784</v>
      </c>
      <c r="Q1808" s="12">
        <f ca="1">RANDBETWEEN(4,7)</f>
        <v>5</v>
      </c>
      <c r="R1808" s="13" t="s">
        <v>1797</v>
      </c>
      <c r="S1808" s="13" t="s">
        <v>1791</v>
      </c>
      <c r="T1808" s="17">
        <v>30223</v>
      </c>
      <c r="U1808" s="17">
        <v>41911</v>
      </c>
      <c r="V1808" s="17">
        <v>41911</v>
      </c>
      <c r="W1808" s="17" t="s">
        <v>1798</v>
      </c>
      <c r="X1808" s="17" t="s">
        <v>1994</v>
      </c>
      <c r="Y1808" s="13">
        <f t="shared" ca="1" si="225"/>
        <v>36094</v>
      </c>
      <c r="Z1808" s="13">
        <f t="shared" ca="1" si="226"/>
        <v>8090</v>
      </c>
      <c r="AA1808" s="30" t="str">
        <f t="shared" si="223"/>
        <v>Retail</v>
      </c>
    </row>
    <row r="1809" spans="1:27" ht="14.4" x14ac:dyDescent="0.3">
      <c r="A1809" s="13">
        <v>6807</v>
      </c>
      <c r="B1809" s="13">
        <v>6807</v>
      </c>
      <c r="C1809" s="8" t="s">
        <v>1349</v>
      </c>
      <c r="D1809" s="13" t="s">
        <v>2032</v>
      </c>
      <c r="E1809" s="13" t="str">
        <f t="shared" si="224"/>
        <v>James.Rogers@bnna.com</v>
      </c>
      <c r="F1809" s="13" t="s">
        <v>1667</v>
      </c>
      <c r="G1809" s="24" t="s">
        <v>1837</v>
      </c>
      <c r="H1809" s="24" t="s">
        <v>2039</v>
      </c>
      <c r="I1809" s="13" t="s">
        <v>1948</v>
      </c>
      <c r="J1809" s="13" t="s">
        <v>2033</v>
      </c>
      <c r="K1809" s="7" t="s">
        <v>1775</v>
      </c>
      <c r="L1809" s="13" t="s">
        <v>1950</v>
      </c>
      <c r="M1809" s="7" t="s">
        <v>1943</v>
      </c>
      <c r="N1809" s="13" t="s">
        <v>1787</v>
      </c>
      <c r="O1809" s="15" t="s">
        <v>1989</v>
      </c>
      <c r="P1809" s="13" t="s">
        <v>1784</v>
      </c>
      <c r="Q1809" s="12">
        <f t="shared" ref="Q1809:Q1816" ca="1" si="227">RANDBETWEEN(1,3)</f>
        <v>1</v>
      </c>
      <c r="R1809" s="13" t="s">
        <v>1799</v>
      </c>
      <c r="S1809" s="13" t="s">
        <v>1794</v>
      </c>
      <c r="T1809" s="17">
        <v>25160</v>
      </c>
      <c r="U1809" s="17">
        <v>41961</v>
      </c>
      <c r="V1809" s="17">
        <v>41961</v>
      </c>
      <c r="W1809" s="17" t="s">
        <v>1798</v>
      </c>
      <c r="X1809" s="17" t="s">
        <v>1994</v>
      </c>
      <c r="Y1809" s="13">
        <f t="shared" ca="1" si="225"/>
        <v>59441</v>
      </c>
      <c r="Z1809" s="13">
        <f t="shared" ca="1" si="226"/>
        <v>4802</v>
      </c>
      <c r="AA1809" s="30" t="str">
        <f t="shared" si="223"/>
        <v>Retail</v>
      </c>
    </row>
    <row r="1810" spans="1:27" ht="14.4" x14ac:dyDescent="0.3">
      <c r="A1810" s="13">
        <v>6808</v>
      </c>
      <c r="B1810" s="13">
        <v>6808</v>
      </c>
      <c r="C1810" s="24" t="s">
        <v>733</v>
      </c>
      <c r="D1810" s="13" t="s">
        <v>2032</v>
      </c>
      <c r="E1810" s="13" t="str">
        <f t="shared" si="224"/>
        <v>Warner. Schulz@bnna.com</v>
      </c>
      <c r="F1810" s="13" t="s">
        <v>1667</v>
      </c>
      <c r="G1810" s="24" t="s">
        <v>1837</v>
      </c>
      <c r="H1810" s="24" t="s">
        <v>2039</v>
      </c>
      <c r="I1810" s="13" t="s">
        <v>1948</v>
      </c>
      <c r="J1810" s="13" t="s">
        <v>2033</v>
      </c>
      <c r="K1810" s="7" t="s">
        <v>1775</v>
      </c>
      <c r="L1810" s="22" t="s">
        <v>1950</v>
      </c>
      <c r="M1810" s="7" t="s">
        <v>1943</v>
      </c>
      <c r="N1810" s="13" t="s">
        <v>1787</v>
      </c>
      <c r="O1810" s="15" t="s">
        <v>1989</v>
      </c>
      <c r="P1810" s="13" t="s">
        <v>1790</v>
      </c>
      <c r="Q1810" s="12">
        <f t="shared" ca="1" si="227"/>
        <v>1</v>
      </c>
      <c r="R1810" s="13" t="s">
        <v>1797</v>
      </c>
      <c r="S1810" s="13" t="s">
        <v>1795</v>
      </c>
      <c r="T1810" s="17">
        <v>22796</v>
      </c>
      <c r="U1810" s="17">
        <v>36676</v>
      </c>
      <c r="V1810" s="17">
        <v>41789</v>
      </c>
      <c r="W1810" s="17" t="s">
        <v>1798</v>
      </c>
      <c r="X1810" s="17" t="s">
        <v>1994</v>
      </c>
      <c r="Y1810" s="13">
        <f t="shared" ca="1" si="225"/>
        <v>47470</v>
      </c>
      <c r="Z1810" s="13">
        <f t="shared" ca="1" si="226"/>
        <v>496</v>
      </c>
      <c r="AA1810" s="30" t="str">
        <f t="shared" si="223"/>
        <v>Retail</v>
      </c>
    </row>
    <row r="1811" spans="1:27" ht="14.4" x14ac:dyDescent="0.3">
      <c r="A1811" s="13">
        <v>6809</v>
      </c>
      <c r="B1811" s="13">
        <v>6809</v>
      </c>
      <c r="C1811" s="24" t="s">
        <v>1060</v>
      </c>
      <c r="D1811" s="13" t="s">
        <v>2032</v>
      </c>
      <c r="E1811" s="13" t="str">
        <f t="shared" si="224"/>
        <v>Addison.on Mcgee@bnna.com</v>
      </c>
      <c r="F1811" s="13" t="s">
        <v>1667</v>
      </c>
      <c r="G1811" s="24" t="s">
        <v>1837</v>
      </c>
      <c r="H1811" s="24" t="s">
        <v>2039</v>
      </c>
      <c r="I1811" s="13" t="s">
        <v>1948</v>
      </c>
      <c r="J1811" s="13" t="s">
        <v>2033</v>
      </c>
      <c r="K1811" s="7" t="s">
        <v>1775</v>
      </c>
      <c r="L1811" s="22" t="s">
        <v>1949</v>
      </c>
      <c r="M1811" s="7" t="s">
        <v>1942</v>
      </c>
      <c r="N1811" s="13" t="s">
        <v>1787</v>
      </c>
      <c r="O1811" s="15" t="s">
        <v>1989</v>
      </c>
      <c r="P1811" s="15" t="s">
        <v>1790</v>
      </c>
      <c r="Q1811" s="12">
        <f t="shared" ca="1" si="227"/>
        <v>1</v>
      </c>
      <c r="R1811" s="13" t="s">
        <v>1785</v>
      </c>
      <c r="S1811" s="13" t="s">
        <v>1792</v>
      </c>
      <c r="T1811" s="17">
        <v>24396</v>
      </c>
      <c r="U1811" s="17">
        <v>34988</v>
      </c>
      <c r="V1811" s="17">
        <v>41928</v>
      </c>
      <c r="W1811" s="17" t="s">
        <v>1798</v>
      </c>
      <c r="X1811" s="17" t="s">
        <v>1991</v>
      </c>
      <c r="Y1811" s="13">
        <f t="shared" ca="1" si="225"/>
        <v>55434</v>
      </c>
      <c r="Z1811" s="13">
        <f t="shared" ca="1" si="226"/>
        <v>6862</v>
      </c>
      <c r="AA1811" s="30" t="str">
        <f t="shared" si="223"/>
        <v>Retail</v>
      </c>
    </row>
    <row r="1812" spans="1:27" ht="14.4" x14ac:dyDescent="0.3">
      <c r="A1812" s="13">
        <v>6810</v>
      </c>
      <c r="B1812" s="13">
        <v>6810</v>
      </c>
      <c r="C1812" s="24" t="s">
        <v>274</v>
      </c>
      <c r="D1812" s="13" t="s">
        <v>2032</v>
      </c>
      <c r="E1812" s="13" t="str">
        <f t="shared" si="224"/>
        <v>Caroline.e Winters@bnna.com</v>
      </c>
      <c r="F1812" s="13" t="s">
        <v>1668</v>
      </c>
      <c r="G1812" s="24" t="s">
        <v>1837</v>
      </c>
      <c r="H1812" s="24" t="s">
        <v>2039</v>
      </c>
      <c r="I1812" s="13" t="s">
        <v>1948</v>
      </c>
      <c r="J1812" s="13" t="s">
        <v>2033</v>
      </c>
      <c r="K1812" s="7" t="s">
        <v>1775</v>
      </c>
      <c r="L1812" s="22" t="s">
        <v>1949</v>
      </c>
      <c r="M1812" s="7" t="s">
        <v>1942</v>
      </c>
      <c r="N1812" s="13" t="s">
        <v>1787</v>
      </c>
      <c r="O1812" s="15" t="s">
        <v>1989</v>
      </c>
      <c r="P1812" s="13" t="s">
        <v>1790</v>
      </c>
      <c r="Q1812" s="12">
        <f t="shared" ca="1" si="227"/>
        <v>2</v>
      </c>
      <c r="R1812" s="13" t="s">
        <v>1800</v>
      </c>
      <c r="S1812" s="13" t="s">
        <v>1794</v>
      </c>
      <c r="T1812" s="17">
        <v>32361</v>
      </c>
      <c r="U1812" s="17">
        <v>41857</v>
      </c>
      <c r="V1812" s="17">
        <v>41857</v>
      </c>
      <c r="W1812" s="17" t="s">
        <v>1798</v>
      </c>
      <c r="X1812" s="17" t="s">
        <v>1996</v>
      </c>
      <c r="Y1812" s="13">
        <f t="shared" ca="1" si="225"/>
        <v>55425</v>
      </c>
      <c r="Z1812" s="13">
        <f t="shared" ca="1" si="226"/>
        <v>2367</v>
      </c>
      <c r="AA1812" s="30" t="str">
        <f t="shared" si="223"/>
        <v>Retail</v>
      </c>
    </row>
    <row r="1813" spans="1:27" ht="14.4" x14ac:dyDescent="0.3">
      <c r="A1813" s="13">
        <v>6811</v>
      </c>
      <c r="B1813" s="13">
        <v>6811</v>
      </c>
      <c r="C1813" s="24" t="s">
        <v>561</v>
      </c>
      <c r="D1813" s="13" t="s">
        <v>2032</v>
      </c>
      <c r="E1813" s="13" t="str">
        <f t="shared" si="224"/>
        <v>Laila.ndholm@bnna.com</v>
      </c>
      <c r="F1813" s="13" t="s">
        <v>1669</v>
      </c>
      <c r="G1813" s="24" t="s">
        <v>1837</v>
      </c>
      <c r="H1813" s="24" t="s">
        <v>2039</v>
      </c>
      <c r="I1813" s="13" t="s">
        <v>1948</v>
      </c>
      <c r="J1813" s="13" t="s">
        <v>2033</v>
      </c>
      <c r="K1813" s="7" t="s">
        <v>1775</v>
      </c>
      <c r="L1813" s="22" t="s">
        <v>1949</v>
      </c>
      <c r="M1813" s="7" t="s">
        <v>1942</v>
      </c>
      <c r="N1813" s="13" t="s">
        <v>1787</v>
      </c>
      <c r="O1813" s="15" t="s">
        <v>1989</v>
      </c>
      <c r="P1813" s="13" t="s">
        <v>1790</v>
      </c>
      <c r="Q1813" s="12">
        <f t="shared" ca="1" si="227"/>
        <v>2</v>
      </c>
      <c r="R1813" s="13" t="s">
        <v>1785</v>
      </c>
      <c r="S1813" s="13" t="s">
        <v>1794</v>
      </c>
      <c r="T1813" s="17">
        <v>25363</v>
      </c>
      <c r="U1813" s="17">
        <v>32668</v>
      </c>
      <c r="V1813" s="17">
        <v>41799</v>
      </c>
      <c r="W1813" s="17" t="s">
        <v>1798</v>
      </c>
      <c r="X1813" s="17" t="s">
        <v>1997</v>
      </c>
      <c r="Y1813" s="13">
        <f t="shared" ca="1" si="225"/>
        <v>48033</v>
      </c>
      <c r="Z1813" s="13">
        <f t="shared" ca="1" si="226"/>
        <v>4516</v>
      </c>
      <c r="AA1813" s="30" t="str">
        <f t="shared" si="223"/>
        <v>Retail</v>
      </c>
    </row>
    <row r="1814" spans="1:27" ht="14.4" x14ac:dyDescent="0.3">
      <c r="A1814" s="13">
        <v>6812</v>
      </c>
      <c r="B1814" s="13">
        <v>6812</v>
      </c>
      <c r="C1814" s="24" t="s">
        <v>274</v>
      </c>
      <c r="D1814" s="13" t="s">
        <v>2032</v>
      </c>
      <c r="E1814" s="13" t="str">
        <f t="shared" si="224"/>
        <v>Caroline.e Winters@bnna.com</v>
      </c>
      <c r="F1814" s="13" t="s">
        <v>1668</v>
      </c>
      <c r="G1814" s="24" t="s">
        <v>1837</v>
      </c>
      <c r="H1814" s="24" t="s">
        <v>2039</v>
      </c>
      <c r="I1814" s="13" t="s">
        <v>1948</v>
      </c>
      <c r="J1814" s="13" t="s">
        <v>2033</v>
      </c>
      <c r="K1814" s="7" t="s">
        <v>1775</v>
      </c>
      <c r="L1814" s="13" t="s">
        <v>1950</v>
      </c>
      <c r="M1814" s="7" t="s">
        <v>1943</v>
      </c>
      <c r="N1814" s="13" t="s">
        <v>1787</v>
      </c>
      <c r="O1814" s="15" t="s">
        <v>1989</v>
      </c>
      <c r="P1814" s="15" t="s">
        <v>1790</v>
      </c>
      <c r="Q1814" s="12">
        <f t="shared" ca="1" si="227"/>
        <v>3</v>
      </c>
      <c r="R1814" s="13" t="s">
        <v>1797</v>
      </c>
      <c r="S1814" s="13" t="s">
        <v>1794</v>
      </c>
      <c r="T1814" s="17">
        <v>26063</v>
      </c>
      <c r="U1814" s="17">
        <v>36290</v>
      </c>
      <c r="V1814" s="17">
        <v>41769</v>
      </c>
      <c r="W1814" s="17" t="s">
        <v>1798</v>
      </c>
      <c r="X1814" s="17" t="s">
        <v>1997</v>
      </c>
      <c r="Y1814" s="13">
        <f t="shared" ca="1" si="225"/>
        <v>53159</v>
      </c>
      <c r="Z1814" s="13">
        <f t="shared" ca="1" si="226"/>
        <v>201</v>
      </c>
      <c r="AA1814" s="30" t="str">
        <f t="shared" si="223"/>
        <v>Retail</v>
      </c>
    </row>
    <row r="1815" spans="1:27" ht="14.4" x14ac:dyDescent="0.3">
      <c r="A1815" s="13">
        <v>6813</v>
      </c>
      <c r="B1815" s="13">
        <v>6813</v>
      </c>
      <c r="C1815" s="8" t="s">
        <v>1319</v>
      </c>
      <c r="D1815" s="13" t="s">
        <v>2032</v>
      </c>
      <c r="E1815" s="13" t="str">
        <f t="shared" si="224"/>
        <v>Jacob.Adkins@bnna.com</v>
      </c>
      <c r="F1815" s="13" t="s">
        <v>1667</v>
      </c>
      <c r="G1815" s="24" t="s">
        <v>1837</v>
      </c>
      <c r="H1815" s="24" t="s">
        <v>2039</v>
      </c>
      <c r="I1815" s="13" t="s">
        <v>1948</v>
      </c>
      <c r="J1815" s="13" t="s">
        <v>2033</v>
      </c>
      <c r="K1815" s="7" t="s">
        <v>1775</v>
      </c>
      <c r="L1815" s="22" t="s">
        <v>1950</v>
      </c>
      <c r="M1815" s="7" t="s">
        <v>1943</v>
      </c>
      <c r="N1815" s="13" t="s">
        <v>1787</v>
      </c>
      <c r="O1815" s="15" t="s">
        <v>1989</v>
      </c>
      <c r="P1815" s="13" t="s">
        <v>1790</v>
      </c>
      <c r="Q1815" s="12">
        <f t="shared" ca="1" si="227"/>
        <v>1</v>
      </c>
      <c r="R1815" s="13" t="s">
        <v>1797</v>
      </c>
      <c r="S1815" s="13" t="s">
        <v>1794</v>
      </c>
      <c r="T1815" s="17">
        <v>26526</v>
      </c>
      <c r="U1815" s="17">
        <v>41866</v>
      </c>
      <c r="V1815" s="17">
        <v>41866</v>
      </c>
      <c r="W1815" s="17" t="s">
        <v>1798</v>
      </c>
      <c r="X1815" s="17" t="s">
        <v>1997</v>
      </c>
      <c r="Y1815" s="13">
        <f t="shared" ca="1" si="225"/>
        <v>40259</v>
      </c>
      <c r="Z1815" s="13">
        <f t="shared" ca="1" si="226"/>
        <v>3807</v>
      </c>
      <c r="AA1815" s="30" t="str">
        <f t="shared" si="223"/>
        <v>Retail</v>
      </c>
    </row>
    <row r="1816" spans="1:27" ht="14.4" x14ac:dyDescent="0.3">
      <c r="A1816" s="13">
        <v>6814</v>
      </c>
      <c r="B1816" s="13">
        <v>6814</v>
      </c>
      <c r="C1816" s="8" t="s">
        <v>1570</v>
      </c>
      <c r="D1816" s="13" t="s">
        <v>2032</v>
      </c>
      <c r="E1816" s="13" t="str">
        <f t="shared" si="224"/>
        <v>Juliet. Warner@bnna.com</v>
      </c>
      <c r="F1816" s="13" t="s">
        <v>1668</v>
      </c>
      <c r="G1816" s="24" t="s">
        <v>1837</v>
      </c>
      <c r="H1816" s="24" t="s">
        <v>2039</v>
      </c>
      <c r="I1816" s="13" t="s">
        <v>1948</v>
      </c>
      <c r="J1816" s="13" t="s">
        <v>2033</v>
      </c>
      <c r="K1816" s="7" t="s">
        <v>1775</v>
      </c>
      <c r="L1816" s="22" t="s">
        <v>1950</v>
      </c>
      <c r="M1816" s="7" t="s">
        <v>1943</v>
      </c>
      <c r="N1816" s="13" t="s">
        <v>1787</v>
      </c>
      <c r="O1816" s="15" t="s">
        <v>1989</v>
      </c>
      <c r="P1816" s="13" t="s">
        <v>1784</v>
      </c>
      <c r="Q1816" s="12">
        <f t="shared" ca="1" si="227"/>
        <v>3</v>
      </c>
      <c r="R1816" s="13" t="s">
        <v>1785</v>
      </c>
      <c r="S1816" s="13" t="s">
        <v>1794</v>
      </c>
      <c r="T1816" s="17">
        <v>31534</v>
      </c>
      <c r="U1816" s="17">
        <v>39204</v>
      </c>
      <c r="V1816" s="17">
        <v>41761</v>
      </c>
      <c r="W1816" s="17" t="s">
        <v>1989</v>
      </c>
      <c r="X1816" s="17" t="s">
        <v>1994</v>
      </c>
      <c r="Y1816" s="13">
        <f t="shared" ca="1" si="225"/>
        <v>52758</v>
      </c>
      <c r="Z1816" s="13">
        <f t="shared" ca="1" si="226"/>
        <v>6371</v>
      </c>
      <c r="AA1816" s="30" t="str">
        <f t="shared" si="223"/>
        <v>Retail</v>
      </c>
    </row>
    <row r="1817" spans="1:27" s="31" customFormat="1" ht="14.4" x14ac:dyDescent="0.3">
      <c r="A1817" s="31">
        <v>555559</v>
      </c>
      <c r="B1817" s="31" t="s">
        <v>2053</v>
      </c>
      <c r="C1817" s="32" t="s">
        <v>2060</v>
      </c>
      <c r="D1817" s="31" t="s">
        <v>2032</v>
      </c>
      <c r="E1817" s="33" t="s">
        <v>2061</v>
      </c>
      <c r="F1817" s="31" t="s">
        <v>1668</v>
      </c>
      <c r="G1817" s="34" t="s">
        <v>1701</v>
      </c>
      <c r="H1817" s="31" t="s">
        <v>1687</v>
      </c>
      <c r="I1817" s="31" t="s">
        <v>1685</v>
      </c>
      <c r="J1817" s="34" t="s">
        <v>2053</v>
      </c>
      <c r="K1817" s="35" t="s">
        <v>1731</v>
      </c>
      <c r="L1817" s="35" t="s">
        <v>1730</v>
      </c>
      <c r="M1817" s="34" t="s">
        <v>1725</v>
      </c>
      <c r="N1817" s="35" t="s">
        <v>1787</v>
      </c>
      <c r="O1817" s="34" t="s">
        <v>1989</v>
      </c>
      <c r="P1817" s="35" t="s">
        <v>1784</v>
      </c>
      <c r="Q1817" s="36">
        <v>3</v>
      </c>
      <c r="R1817" s="35" t="s">
        <v>1800</v>
      </c>
      <c r="S1817" s="31" t="s">
        <v>1795</v>
      </c>
      <c r="T1817" s="37">
        <v>27650</v>
      </c>
      <c r="U1817" s="37">
        <v>36782</v>
      </c>
      <c r="V1817" s="37">
        <v>41895</v>
      </c>
      <c r="W1817" s="37" t="s">
        <v>1798</v>
      </c>
      <c r="X1817" s="37" t="s">
        <v>1994</v>
      </c>
      <c r="Y1817" s="31">
        <f ca="1">RANDBETWEEN(35000,65000)</f>
        <v>54360</v>
      </c>
      <c r="Z1817" s="31">
        <f ca="1">RANDBETWEEN(0,3000)</f>
        <v>550</v>
      </c>
      <c r="AA1817" s="38" t="str">
        <f t="shared" si="223"/>
        <v>Sales</v>
      </c>
    </row>
    <row r="1818" spans="1:27" s="31" customFormat="1" ht="14.4" x14ac:dyDescent="0.3">
      <c r="A1818" s="31">
        <v>55555025</v>
      </c>
      <c r="B1818" s="31" t="s">
        <v>2053</v>
      </c>
      <c r="C1818" s="32" t="s">
        <v>2062</v>
      </c>
      <c r="D1818" s="31" t="s">
        <v>2032</v>
      </c>
      <c r="E1818" s="33" t="s">
        <v>2063</v>
      </c>
      <c r="F1818" s="31" t="s">
        <v>1667</v>
      </c>
      <c r="G1818" s="34" t="s">
        <v>1701</v>
      </c>
      <c r="H1818" s="34" t="s">
        <v>1703</v>
      </c>
      <c r="I1818" s="31" t="s">
        <v>1776</v>
      </c>
      <c r="J1818" s="34" t="s">
        <v>2053</v>
      </c>
      <c r="K1818" s="31" t="s">
        <v>1773</v>
      </c>
      <c r="L1818" s="39" t="s">
        <v>1769</v>
      </c>
      <c r="M1818" s="31" t="s">
        <v>1769</v>
      </c>
      <c r="N1818" s="35" t="s">
        <v>1786</v>
      </c>
      <c r="O1818" s="34" t="s">
        <v>1798</v>
      </c>
      <c r="P1818" s="34" t="s">
        <v>1790</v>
      </c>
      <c r="Q1818" s="36">
        <v>2</v>
      </c>
      <c r="R1818" s="35" t="s">
        <v>1785</v>
      </c>
      <c r="S1818" s="31" t="s">
        <v>1795</v>
      </c>
      <c r="T1818" s="37">
        <v>23272</v>
      </c>
      <c r="U1818" s="37">
        <v>32038</v>
      </c>
      <c r="V1818" s="37">
        <v>41900</v>
      </c>
      <c r="W1818" s="37" t="s">
        <v>1798</v>
      </c>
      <c r="X1818" s="37" t="s">
        <v>1991</v>
      </c>
      <c r="Y1818" s="31">
        <f ca="1">RANDBETWEEN(100000,125000)</f>
        <v>106132</v>
      </c>
      <c r="Z1818" s="31">
        <f ca="1">RANDBETWEEN(25000,75000)</f>
        <v>61085</v>
      </c>
      <c r="AA1818" s="38" t="str">
        <f t="shared" si="223"/>
        <v>Sales</v>
      </c>
    </row>
    <row r="1819" spans="1:27" s="31" customFormat="1" ht="14.4" x14ac:dyDescent="0.3">
      <c r="A1819" s="31">
        <v>55555026</v>
      </c>
      <c r="B1819" s="31" t="s">
        <v>2053</v>
      </c>
      <c r="C1819" s="32" t="s">
        <v>2064</v>
      </c>
      <c r="D1819" s="31" t="s">
        <v>2032</v>
      </c>
      <c r="E1819" s="33" t="s">
        <v>2065</v>
      </c>
      <c r="F1819" s="31" t="s">
        <v>1667</v>
      </c>
      <c r="G1819" s="34" t="s">
        <v>1701</v>
      </c>
      <c r="H1819" s="34" t="s">
        <v>1703</v>
      </c>
      <c r="I1819" s="31" t="s">
        <v>1776</v>
      </c>
      <c r="J1819" s="34" t="s">
        <v>2053</v>
      </c>
      <c r="K1819" s="31" t="s">
        <v>1773</v>
      </c>
      <c r="L1819" s="39" t="s">
        <v>1769</v>
      </c>
      <c r="M1819" s="31" t="s">
        <v>1769</v>
      </c>
      <c r="N1819" s="35" t="s">
        <v>1786</v>
      </c>
      <c r="O1819" s="34" t="s">
        <v>1798</v>
      </c>
      <c r="P1819" s="34" t="s">
        <v>1790</v>
      </c>
      <c r="Q1819" s="36">
        <v>2</v>
      </c>
      <c r="R1819" s="35" t="s">
        <v>1785</v>
      </c>
      <c r="S1819" s="31" t="s">
        <v>1795</v>
      </c>
      <c r="T1819" s="37">
        <v>23272</v>
      </c>
      <c r="U1819" s="37">
        <v>32038</v>
      </c>
      <c r="V1819" s="37">
        <v>41900</v>
      </c>
      <c r="W1819" s="37" t="s">
        <v>1798</v>
      </c>
      <c r="X1819" s="37" t="s">
        <v>1991</v>
      </c>
      <c r="Y1819" s="31">
        <f ca="1">RANDBETWEEN(100000,125000)</f>
        <v>111237</v>
      </c>
      <c r="Z1819" s="31">
        <f ca="1">RANDBETWEEN(25000,75000)</f>
        <v>38055</v>
      </c>
      <c r="AA1819" s="38" t="str">
        <f t="shared" ref="AA1819" si="228">G1819</f>
        <v>Sales</v>
      </c>
    </row>
  </sheetData>
  <autoFilter ref="A1:Z1819" xr:uid="{00000000-0009-0000-0000-000000000000}"/>
  <hyperlinks>
    <hyperlink ref="E1569" r:id="rId1" xr:uid="{3C49225C-83DD-4805-84C4-A2A0F9ECDF78}"/>
    <hyperlink ref="E930" r:id="rId2" xr:uid="{2DBFA809-8D02-480D-A539-FF9F950044AF}"/>
    <hyperlink ref="E1526" r:id="rId3" xr:uid="{88A3C311-F3E5-4346-B72B-B448EBA3873E}"/>
    <hyperlink ref="E60" r:id="rId4" xr:uid="{2C32F155-E86C-4228-8A57-1915934AE743}"/>
    <hyperlink ref="E937" r:id="rId5" xr:uid="{1B77DB43-0FD6-4D9F-9C3B-B33FA96A964D}"/>
    <hyperlink ref="E1817" r:id="rId6" xr:uid="{704E7F9C-1EBE-4DA4-9808-3BD4641A4D51}"/>
    <hyperlink ref="E1818" r:id="rId7" xr:uid="{C52F76CD-CD02-4D8D-B90E-E95B4D002093}"/>
    <hyperlink ref="E1819" r:id="rId8" xr:uid="{0447AA24-3FF7-4A8B-B5AE-FD54B7B626D0}"/>
  </hyperlinks>
  <pageMargins left="0.7" right="0.7" top="0.75" bottom="0.75" header="0.3" footer="0.3"/>
  <pageSetup orientation="portrait" horizont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9415-2E50-4A61-A475-CEEABBD57BD1}">
  <dimension ref="A1:F1871"/>
  <sheetViews>
    <sheetView topLeftCell="A43" workbookViewId="0">
      <selection activeCell="C66" sqref="C66"/>
    </sheetView>
  </sheetViews>
  <sheetFormatPr defaultRowHeight="14.4" x14ac:dyDescent="0.3"/>
  <cols>
    <col min="1" max="1" width="15.6640625" bestFit="1" customWidth="1"/>
    <col min="2" max="2" width="16.33203125" style="13" bestFit="1" customWidth="1"/>
    <col min="3" max="3" width="14.44140625" bestFit="1" customWidth="1"/>
  </cols>
  <sheetData>
    <row r="1" spans="1:6" x14ac:dyDescent="0.3">
      <c r="A1" t="s">
        <v>2051</v>
      </c>
      <c r="B1" s="13" t="s">
        <v>2042</v>
      </c>
      <c r="C1" t="s">
        <v>2043</v>
      </c>
    </row>
    <row r="2" spans="1:6" x14ac:dyDescent="0.3">
      <c r="A2">
        <v>1</v>
      </c>
      <c r="B2" s="30" t="s">
        <v>751</v>
      </c>
      <c r="C2" s="12" t="s">
        <v>2050</v>
      </c>
      <c r="F2" s="12"/>
    </row>
    <row r="3" spans="1:6" x14ac:dyDescent="0.3">
      <c r="A3">
        <v>1</v>
      </c>
      <c r="B3" s="30" t="s">
        <v>751</v>
      </c>
      <c r="C3" s="13" t="s">
        <v>2049</v>
      </c>
    </row>
    <row r="4" spans="1:6" x14ac:dyDescent="0.3">
      <c r="A4">
        <v>1</v>
      </c>
      <c r="B4" s="30" t="s">
        <v>751</v>
      </c>
      <c r="C4" s="13" t="s">
        <v>2048</v>
      </c>
    </row>
    <row r="5" spans="1:6" x14ac:dyDescent="0.3">
      <c r="A5">
        <v>1</v>
      </c>
      <c r="B5" s="30" t="s">
        <v>751</v>
      </c>
      <c r="C5" s="13" t="s">
        <v>2047</v>
      </c>
    </row>
    <row r="6" spans="1:6" x14ac:dyDescent="0.3">
      <c r="A6">
        <v>1</v>
      </c>
      <c r="B6" s="30" t="s">
        <v>751</v>
      </c>
      <c r="C6" s="13" t="s">
        <v>2017</v>
      </c>
    </row>
    <row r="7" spans="1:6" x14ac:dyDescent="0.3">
      <c r="A7">
        <v>1</v>
      </c>
      <c r="B7" s="30" t="s">
        <v>751</v>
      </c>
      <c r="C7" s="13" t="s">
        <v>2046</v>
      </c>
    </row>
    <row r="8" spans="1:6" x14ac:dyDescent="0.3">
      <c r="A8">
        <v>1</v>
      </c>
      <c r="B8" s="30" t="s">
        <v>751</v>
      </c>
      <c r="C8" s="13" t="s">
        <v>2044</v>
      </c>
    </row>
    <row r="9" spans="1:6" x14ac:dyDescent="0.3">
      <c r="A9">
        <v>1</v>
      </c>
      <c r="B9" s="30" t="s">
        <v>751</v>
      </c>
      <c r="C9" s="13" t="s">
        <v>2045</v>
      </c>
    </row>
    <row r="10" spans="1:6" x14ac:dyDescent="0.3">
      <c r="A10">
        <v>2</v>
      </c>
      <c r="B10" s="30" t="s">
        <v>761</v>
      </c>
      <c r="C10" s="12" t="s">
        <v>2050</v>
      </c>
    </row>
    <row r="11" spans="1:6" x14ac:dyDescent="0.3">
      <c r="A11">
        <v>2</v>
      </c>
      <c r="B11" s="30" t="s">
        <v>761</v>
      </c>
      <c r="C11" s="13" t="s">
        <v>2049</v>
      </c>
    </row>
    <row r="12" spans="1:6" x14ac:dyDescent="0.3">
      <c r="A12">
        <v>2</v>
      </c>
      <c r="B12" s="30" t="s">
        <v>761</v>
      </c>
      <c r="C12" s="13" t="s">
        <v>2048</v>
      </c>
    </row>
    <row r="13" spans="1:6" x14ac:dyDescent="0.3">
      <c r="A13">
        <v>2</v>
      </c>
      <c r="B13" s="30" t="s">
        <v>761</v>
      </c>
      <c r="C13" s="13" t="s">
        <v>2047</v>
      </c>
    </row>
    <row r="14" spans="1:6" x14ac:dyDescent="0.3">
      <c r="A14">
        <v>2</v>
      </c>
      <c r="B14" s="30" t="s">
        <v>761</v>
      </c>
      <c r="C14" s="13" t="s">
        <v>2017</v>
      </c>
    </row>
    <row r="15" spans="1:6" x14ac:dyDescent="0.3">
      <c r="A15">
        <v>2</v>
      </c>
      <c r="B15" s="30" t="s">
        <v>761</v>
      </c>
      <c r="C15" s="13" t="s">
        <v>2046</v>
      </c>
    </row>
    <row r="16" spans="1:6" x14ac:dyDescent="0.3">
      <c r="A16">
        <v>2</v>
      </c>
      <c r="B16" s="30" t="s">
        <v>761</v>
      </c>
      <c r="C16" s="13" t="s">
        <v>2044</v>
      </c>
    </row>
    <row r="17" spans="1:3" x14ac:dyDescent="0.3">
      <c r="A17">
        <v>2</v>
      </c>
      <c r="B17" s="30" t="s">
        <v>761</v>
      </c>
      <c r="C17" s="13" t="s">
        <v>2045</v>
      </c>
    </row>
    <row r="18" spans="1:3" x14ac:dyDescent="0.3">
      <c r="A18">
        <v>3</v>
      </c>
      <c r="B18" s="30" t="s">
        <v>1698</v>
      </c>
      <c r="C18" s="12" t="s">
        <v>2050</v>
      </c>
    </row>
    <row r="19" spans="1:3" x14ac:dyDescent="0.3">
      <c r="A19">
        <v>3</v>
      </c>
      <c r="B19" s="30" t="s">
        <v>1698</v>
      </c>
      <c r="C19" s="13" t="s">
        <v>2049</v>
      </c>
    </row>
    <row r="20" spans="1:3" x14ac:dyDescent="0.3">
      <c r="A20">
        <v>3</v>
      </c>
      <c r="B20" s="30" t="s">
        <v>1698</v>
      </c>
      <c r="C20" s="13" t="s">
        <v>2048</v>
      </c>
    </row>
    <row r="21" spans="1:3" x14ac:dyDescent="0.3">
      <c r="A21">
        <v>3</v>
      </c>
      <c r="B21" s="30" t="s">
        <v>1698</v>
      </c>
      <c r="C21" s="13" t="s">
        <v>2047</v>
      </c>
    </row>
    <row r="22" spans="1:3" x14ac:dyDescent="0.3">
      <c r="A22">
        <v>3</v>
      </c>
      <c r="B22" s="30" t="s">
        <v>1698</v>
      </c>
      <c r="C22" s="13" t="s">
        <v>2017</v>
      </c>
    </row>
    <row r="23" spans="1:3" x14ac:dyDescent="0.3">
      <c r="A23">
        <v>3</v>
      </c>
      <c r="B23" s="30" t="s">
        <v>1698</v>
      </c>
      <c r="C23" s="13" t="s">
        <v>2046</v>
      </c>
    </row>
    <row r="24" spans="1:3" x14ac:dyDescent="0.3">
      <c r="A24">
        <v>3</v>
      </c>
      <c r="B24" s="30" t="s">
        <v>1698</v>
      </c>
      <c r="C24" s="13" t="s">
        <v>2044</v>
      </c>
    </row>
    <row r="25" spans="1:3" x14ac:dyDescent="0.3">
      <c r="A25">
        <v>3</v>
      </c>
      <c r="B25" s="30" t="s">
        <v>1698</v>
      </c>
      <c r="C25" s="13" t="s">
        <v>2045</v>
      </c>
    </row>
    <row r="26" spans="1:3" x14ac:dyDescent="0.3">
      <c r="A26">
        <v>4</v>
      </c>
      <c r="B26" s="30" t="s">
        <v>1701</v>
      </c>
      <c r="C26" s="12" t="s">
        <v>2050</v>
      </c>
    </row>
    <row r="27" spans="1:3" x14ac:dyDescent="0.3">
      <c r="A27">
        <v>4</v>
      </c>
      <c r="B27" s="30" t="s">
        <v>1701</v>
      </c>
      <c r="C27" s="13" t="s">
        <v>2049</v>
      </c>
    </row>
    <row r="28" spans="1:3" x14ac:dyDescent="0.3">
      <c r="A28">
        <v>4</v>
      </c>
      <c r="B28" s="30" t="s">
        <v>1701</v>
      </c>
      <c r="C28" s="13" t="s">
        <v>2048</v>
      </c>
    </row>
    <row r="29" spans="1:3" x14ac:dyDescent="0.3">
      <c r="A29">
        <v>4</v>
      </c>
      <c r="B29" s="30" t="s">
        <v>1701</v>
      </c>
      <c r="C29" s="13" t="s">
        <v>2047</v>
      </c>
    </row>
    <row r="30" spans="1:3" x14ac:dyDescent="0.3">
      <c r="A30">
        <v>4</v>
      </c>
      <c r="B30" s="30" t="s">
        <v>1701</v>
      </c>
      <c r="C30" s="13" t="s">
        <v>2017</v>
      </c>
    </row>
    <row r="31" spans="1:3" x14ac:dyDescent="0.3">
      <c r="A31">
        <v>4</v>
      </c>
      <c r="B31" s="30" t="s">
        <v>1701</v>
      </c>
      <c r="C31" s="13" t="s">
        <v>2046</v>
      </c>
    </row>
    <row r="32" spans="1:3" x14ac:dyDescent="0.3">
      <c r="A32">
        <v>4</v>
      </c>
      <c r="B32" s="30" t="s">
        <v>1701</v>
      </c>
      <c r="C32" s="13" t="s">
        <v>2044</v>
      </c>
    </row>
    <row r="33" spans="1:3" x14ac:dyDescent="0.3">
      <c r="A33">
        <v>4</v>
      </c>
      <c r="B33" s="30" t="s">
        <v>1701</v>
      </c>
      <c r="C33" s="13" t="s">
        <v>2045</v>
      </c>
    </row>
    <row r="34" spans="1:3" x14ac:dyDescent="0.3">
      <c r="A34">
        <v>5</v>
      </c>
      <c r="B34" s="30" t="s">
        <v>1707</v>
      </c>
      <c r="C34" s="12" t="s">
        <v>2050</v>
      </c>
    </row>
    <row r="35" spans="1:3" x14ac:dyDescent="0.3">
      <c r="A35">
        <v>5</v>
      </c>
      <c r="B35" s="30" t="s">
        <v>1707</v>
      </c>
      <c r="C35" s="13" t="s">
        <v>2049</v>
      </c>
    </row>
    <row r="36" spans="1:3" x14ac:dyDescent="0.3">
      <c r="A36">
        <v>5</v>
      </c>
      <c r="B36" s="30" t="s">
        <v>1707</v>
      </c>
      <c r="C36" s="13" t="s">
        <v>2048</v>
      </c>
    </row>
    <row r="37" spans="1:3" x14ac:dyDescent="0.3">
      <c r="A37">
        <v>5</v>
      </c>
      <c r="B37" s="30" t="s">
        <v>1707</v>
      </c>
      <c r="C37" s="13" t="s">
        <v>2047</v>
      </c>
    </row>
    <row r="38" spans="1:3" x14ac:dyDescent="0.3">
      <c r="A38">
        <v>5</v>
      </c>
      <c r="B38" s="30" t="s">
        <v>1707</v>
      </c>
      <c r="C38" s="13" t="s">
        <v>2017</v>
      </c>
    </row>
    <row r="39" spans="1:3" x14ac:dyDescent="0.3">
      <c r="A39">
        <v>5</v>
      </c>
      <c r="B39" s="30" t="s">
        <v>1707</v>
      </c>
      <c r="C39" s="13" t="s">
        <v>2046</v>
      </c>
    </row>
    <row r="40" spans="1:3" x14ac:dyDescent="0.3">
      <c r="A40">
        <v>5</v>
      </c>
      <c r="B40" s="30" t="s">
        <v>1707</v>
      </c>
      <c r="C40" s="13" t="s">
        <v>2044</v>
      </c>
    </row>
    <row r="41" spans="1:3" x14ac:dyDescent="0.3">
      <c r="A41">
        <v>5</v>
      </c>
      <c r="B41" s="30" t="s">
        <v>1707</v>
      </c>
      <c r="C41" s="13" t="s">
        <v>2045</v>
      </c>
    </row>
    <row r="42" spans="1:3" x14ac:dyDescent="0.3">
      <c r="A42">
        <v>6</v>
      </c>
      <c r="B42" s="30" t="s">
        <v>1782</v>
      </c>
      <c r="C42" s="12" t="s">
        <v>2050</v>
      </c>
    </row>
    <row r="43" spans="1:3" x14ac:dyDescent="0.3">
      <c r="A43">
        <v>6</v>
      </c>
      <c r="B43" s="30" t="s">
        <v>1782</v>
      </c>
      <c r="C43" s="13" t="s">
        <v>2049</v>
      </c>
    </row>
    <row r="44" spans="1:3" x14ac:dyDescent="0.3">
      <c r="A44">
        <v>6</v>
      </c>
      <c r="B44" s="30" t="s">
        <v>1782</v>
      </c>
      <c r="C44" s="13" t="s">
        <v>2048</v>
      </c>
    </row>
    <row r="45" spans="1:3" x14ac:dyDescent="0.3">
      <c r="A45">
        <v>6</v>
      </c>
      <c r="B45" s="30" t="s">
        <v>1782</v>
      </c>
      <c r="C45" s="13" t="s">
        <v>2047</v>
      </c>
    </row>
    <row r="46" spans="1:3" x14ac:dyDescent="0.3">
      <c r="A46">
        <v>6</v>
      </c>
      <c r="B46" s="30" t="s">
        <v>1782</v>
      </c>
      <c r="C46" s="13" t="s">
        <v>2017</v>
      </c>
    </row>
    <row r="47" spans="1:3" x14ac:dyDescent="0.3">
      <c r="A47">
        <v>6</v>
      </c>
      <c r="B47" s="30" t="s">
        <v>1782</v>
      </c>
      <c r="C47" s="13" t="s">
        <v>2046</v>
      </c>
    </row>
    <row r="48" spans="1:3" x14ac:dyDescent="0.3">
      <c r="A48">
        <v>6</v>
      </c>
      <c r="B48" s="30" t="s">
        <v>1782</v>
      </c>
      <c r="C48" s="13" t="s">
        <v>2044</v>
      </c>
    </row>
    <row r="49" spans="1:3" x14ac:dyDescent="0.3">
      <c r="A49">
        <v>6</v>
      </c>
      <c r="B49" s="30" t="s">
        <v>1782</v>
      </c>
      <c r="C49" s="13" t="s">
        <v>2045</v>
      </c>
    </row>
    <row r="50" spans="1:3" x14ac:dyDescent="0.3">
      <c r="A50">
        <v>7</v>
      </c>
      <c r="B50" s="30" t="s">
        <v>1820</v>
      </c>
      <c r="C50" s="12" t="s">
        <v>2050</v>
      </c>
    </row>
    <row r="51" spans="1:3" x14ac:dyDescent="0.3">
      <c r="A51">
        <v>7</v>
      </c>
      <c r="B51" s="30" t="s">
        <v>1820</v>
      </c>
      <c r="C51" s="13" t="s">
        <v>2049</v>
      </c>
    </row>
    <row r="52" spans="1:3" x14ac:dyDescent="0.3">
      <c r="A52">
        <v>7</v>
      </c>
      <c r="B52" s="30" t="s">
        <v>1820</v>
      </c>
      <c r="C52" s="13" t="s">
        <v>2048</v>
      </c>
    </row>
    <row r="53" spans="1:3" x14ac:dyDescent="0.3">
      <c r="A53">
        <v>7</v>
      </c>
      <c r="B53" s="30" t="s">
        <v>1820</v>
      </c>
      <c r="C53" s="13" t="s">
        <v>2047</v>
      </c>
    </row>
    <row r="54" spans="1:3" x14ac:dyDescent="0.3">
      <c r="A54">
        <v>7</v>
      </c>
      <c r="B54" s="30" t="s">
        <v>1820</v>
      </c>
      <c r="C54" s="13" t="s">
        <v>2017</v>
      </c>
    </row>
    <row r="55" spans="1:3" x14ac:dyDescent="0.3">
      <c r="A55">
        <v>7</v>
      </c>
      <c r="B55" s="30" t="s">
        <v>1820</v>
      </c>
      <c r="C55" s="13" t="s">
        <v>2046</v>
      </c>
    </row>
    <row r="56" spans="1:3" x14ac:dyDescent="0.3">
      <c r="A56">
        <v>7</v>
      </c>
      <c r="B56" s="30" t="s">
        <v>1820</v>
      </c>
      <c r="C56" s="13" t="s">
        <v>2044</v>
      </c>
    </row>
    <row r="57" spans="1:3" x14ac:dyDescent="0.3">
      <c r="A57">
        <v>7</v>
      </c>
      <c r="B57" s="30" t="s">
        <v>1820</v>
      </c>
      <c r="C57" s="13" t="s">
        <v>2045</v>
      </c>
    </row>
    <row r="58" spans="1:3" x14ac:dyDescent="0.3">
      <c r="A58">
        <v>8</v>
      </c>
      <c r="B58" s="30" t="s">
        <v>1837</v>
      </c>
      <c r="C58" s="12" t="s">
        <v>2050</v>
      </c>
    </row>
    <row r="59" spans="1:3" x14ac:dyDescent="0.3">
      <c r="A59">
        <v>8</v>
      </c>
      <c r="B59" s="30" t="s">
        <v>1837</v>
      </c>
      <c r="C59" s="13" t="s">
        <v>2049</v>
      </c>
    </row>
    <row r="60" spans="1:3" x14ac:dyDescent="0.3">
      <c r="A60">
        <v>8</v>
      </c>
      <c r="B60" s="30" t="s">
        <v>1837</v>
      </c>
      <c r="C60" s="13" t="s">
        <v>2048</v>
      </c>
    </row>
    <row r="61" spans="1:3" x14ac:dyDescent="0.3">
      <c r="A61">
        <v>8</v>
      </c>
      <c r="B61" s="30" t="s">
        <v>1837</v>
      </c>
      <c r="C61" s="13" t="s">
        <v>2047</v>
      </c>
    </row>
    <row r="62" spans="1:3" x14ac:dyDescent="0.3">
      <c r="A62">
        <v>8</v>
      </c>
      <c r="B62" s="30" t="s">
        <v>1837</v>
      </c>
      <c r="C62" s="13" t="s">
        <v>2017</v>
      </c>
    </row>
    <row r="63" spans="1:3" x14ac:dyDescent="0.3">
      <c r="A63">
        <v>8</v>
      </c>
      <c r="B63" s="30" t="s">
        <v>1837</v>
      </c>
      <c r="C63" s="13" t="s">
        <v>2046</v>
      </c>
    </row>
    <row r="64" spans="1:3" x14ac:dyDescent="0.3">
      <c r="A64">
        <v>8</v>
      </c>
      <c r="B64" s="30" t="s">
        <v>1837</v>
      </c>
      <c r="C64" s="13" t="s">
        <v>2044</v>
      </c>
    </row>
    <row r="65" spans="1:3" x14ac:dyDescent="0.3">
      <c r="A65">
        <v>8</v>
      </c>
      <c r="B65" s="30" t="s">
        <v>1837</v>
      </c>
      <c r="C65" s="13" t="s">
        <v>2045</v>
      </c>
    </row>
    <row r="66" spans="1:3" x14ac:dyDescent="0.3">
      <c r="A66">
        <v>9</v>
      </c>
      <c r="B66" s="30" t="s">
        <v>1684</v>
      </c>
    </row>
    <row r="67" spans="1:3" x14ac:dyDescent="0.3">
      <c r="B67"/>
    </row>
    <row r="68" spans="1:3" x14ac:dyDescent="0.3">
      <c r="B68"/>
    </row>
    <row r="69" spans="1:3" x14ac:dyDescent="0.3">
      <c r="B69"/>
    </row>
    <row r="70" spans="1:3" x14ac:dyDescent="0.3">
      <c r="B70"/>
    </row>
    <row r="71" spans="1:3" x14ac:dyDescent="0.3">
      <c r="B71"/>
    </row>
    <row r="72" spans="1:3" x14ac:dyDescent="0.3">
      <c r="B72"/>
    </row>
    <row r="73" spans="1:3" x14ac:dyDescent="0.3">
      <c r="B73"/>
    </row>
    <row r="74" spans="1:3" x14ac:dyDescent="0.3">
      <c r="B74"/>
    </row>
    <row r="75" spans="1:3" x14ac:dyDescent="0.3">
      <c r="B75"/>
    </row>
    <row r="76" spans="1:3" x14ac:dyDescent="0.3">
      <c r="B76"/>
    </row>
    <row r="77" spans="1:3" x14ac:dyDescent="0.3">
      <c r="B77"/>
    </row>
    <row r="78" spans="1:3" x14ac:dyDescent="0.3">
      <c r="B78"/>
    </row>
    <row r="79" spans="1:3" x14ac:dyDescent="0.3">
      <c r="B79"/>
    </row>
    <row r="80" spans="1:3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  <row r="1195" spans="2:2" x14ac:dyDescent="0.3">
      <c r="B1195"/>
    </row>
    <row r="1196" spans="2:2" x14ac:dyDescent="0.3">
      <c r="B1196"/>
    </row>
    <row r="1197" spans="2:2" x14ac:dyDescent="0.3">
      <c r="B1197"/>
    </row>
    <row r="1198" spans="2:2" x14ac:dyDescent="0.3">
      <c r="B1198"/>
    </row>
    <row r="1199" spans="2:2" x14ac:dyDescent="0.3">
      <c r="B1199"/>
    </row>
    <row r="1200" spans="2:2" x14ac:dyDescent="0.3">
      <c r="B1200"/>
    </row>
    <row r="1201" spans="2:2" x14ac:dyDescent="0.3">
      <c r="B1201"/>
    </row>
    <row r="1202" spans="2:2" x14ac:dyDescent="0.3">
      <c r="B1202"/>
    </row>
    <row r="1203" spans="2:2" x14ac:dyDescent="0.3">
      <c r="B1203"/>
    </row>
    <row r="1204" spans="2:2" x14ac:dyDescent="0.3">
      <c r="B1204"/>
    </row>
    <row r="1205" spans="2:2" x14ac:dyDescent="0.3">
      <c r="B1205"/>
    </row>
    <row r="1206" spans="2:2" x14ac:dyDescent="0.3">
      <c r="B1206"/>
    </row>
    <row r="1207" spans="2:2" x14ac:dyDescent="0.3">
      <c r="B1207"/>
    </row>
    <row r="1208" spans="2:2" x14ac:dyDescent="0.3">
      <c r="B1208"/>
    </row>
    <row r="1209" spans="2:2" x14ac:dyDescent="0.3">
      <c r="B1209"/>
    </row>
    <row r="1210" spans="2:2" x14ac:dyDescent="0.3">
      <c r="B1210"/>
    </row>
    <row r="1211" spans="2:2" x14ac:dyDescent="0.3">
      <c r="B1211"/>
    </row>
    <row r="1212" spans="2:2" x14ac:dyDescent="0.3">
      <c r="B1212"/>
    </row>
    <row r="1213" spans="2:2" x14ac:dyDescent="0.3">
      <c r="B1213"/>
    </row>
    <row r="1214" spans="2:2" x14ac:dyDescent="0.3">
      <c r="B1214"/>
    </row>
    <row r="1215" spans="2:2" x14ac:dyDescent="0.3">
      <c r="B1215"/>
    </row>
    <row r="1216" spans="2:2" x14ac:dyDescent="0.3">
      <c r="B1216"/>
    </row>
    <row r="1217" spans="2:2" x14ac:dyDescent="0.3">
      <c r="B1217"/>
    </row>
    <row r="1218" spans="2:2" x14ac:dyDescent="0.3">
      <c r="B1218"/>
    </row>
    <row r="1219" spans="2:2" x14ac:dyDescent="0.3">
      <c r="B1219"/>
    </row>
    <row r="1220" spans="2:2" x14ac:dyDescent="0.3">
      <c r="B1220"/>
    </row>
    <row r="1221" spans="2:2" x14ac:dyDescent="0.3">
      <c r="B1221"/>
    </row>
    <row r="1222" spans="2:2" x14ac:dyDescent="0.3">
      <c r="B1222"/>
    </row>
    <row r="1223" spans="2:2" x14ac:dyDescent="0.3">
      <c r="B1223"/>
    </row>
    <row r="1224" spans="2:2" x14ac:dyDescent="0.3">
      <c r="B1224"/>
    </row>
    <row r="1225" spans="2:2" x14ac:dyDescent="0.3">
      <c r="B1225"/>
    </row>
    <row r="1226" spans="2:2" x14ac:dyDescent="0.3">
      <c r="B1226"/>
    </row>
    <row r="1227" spans="2:2" x14ac:dyDescent="0.3">
      <c r="B1227"/>
    </row>
    <row r="1228" spans="2:2" x14ac:dyDescent="0.3">
      <c r="B1228"/>
    </row>
    <row r="1229" spans="2:2" x14ac:dyDescent="0.3">
      <c r="B1229"/>
    </row>
    <row r="1230" spans="2:2" x14ac:dyDescent="0.3">
      <c r="B1230"/>
    </row>
    <row r="1231" spans="2:2" x14ac:dyDescent="0.3">
      <c r="B1231"/>
    </row>
    <row r="1232" spans="2:2" x14ac:dyDescent="0.3">
      <c r="B1232"/>
    </row>
    <row r="1233" spans="2:2" x14ac:dyDescent="0.3">
      <c r="B1233"/>
    </row>
    <row r="1234" spans="2:2" x14ac:dyDescent="0.3">
      <c r="B1234"/>
    </row>
    <row r="1235" spans="2:2" x14ac:dyDescent="0.3">
      <c r="B1235"/>
    </row>
    <row r="1236" spans="2:2" x14ac:dyDescent="0.3">
      <c r="B1236"/>
    </row>
    <row r="1237" spans="2:2" x14ac:dyDescent="0.3">
      <c r="B1237"/>
    </row>
    <row r="1238" spans="2:2" x14ac:dyDescent="0.3">
      <c r="B1238"/>
    </row>
    <row r="1239" spans="2:2" x14ac:dyDescent="0.3">
      <c r="B1239"/>
    </row>
    <row r="1240" spans="2:2" x14ac:dyDescent="0.3">
      <c r="B1240"/>
    </row>
    <row r="1241" spans="2:2" x14ac:dyDescent="0.3">
      <c r="B1241"/>
    </row>
    <row r="1242" spans="2:2" x14ac:dyDescent="0.3">
      <c r="B1242"/>
    </row>
    <row r="1243" spans="2:2" x14ac:dyDescent="0.3">
      <c r="B1243"/>
    </row>
    <row r="1244" spans="2:2" x14ac:dyDescent="0.3">
      <c r="B1244"/>
    </row>
    <row r="1245" spans="2:2" x14ac:dyDescent="0.3">
      <c r="B1245"/>
    </row>
    <row r="1246" spans="2:2" x14ac:dyDescent="0.3">
      <c r="B1246"/>
    </row>
    <row r="1247" spans="2:2" x14ac:dyDescent="0.3">
      <c r="B1247"/>
    </row>
    <row r="1248" spans="2:2" x14ac:dyDescent="0.3">
      <c r="B1248"/>
    </row>
    <row r="1249" spans="2:2" x14ac:dyDescent="0.3">
      <c r="B1249"/>
    </row>
    <row r="1250" spans="2:2" x14ac:dyDescent="0.3">
      <c r="B1250"/>
    </row>
    <row r="1251" spans="2:2" x14ac:dyDescent="0.3">
      <c r="B1251"/>
    </row>
    <row r="1252" spans="2:2" x14ac:dyDescent="0.3">
      <c r="B1252"/>
    </row>
    <row r="1253" spans="2:2" x14ac:dyDescent="0.3">
      <c r="B1253"/>
    </row>
    <row r="1254" spans="2:2" x14ac:dyDescent="0.3">
      <c r="B1254"/>
    </row>
    <row r="1255" spans="2:2" x14ac:dyDescent="0.3">
      <c r="B1255"/>
    </row>
    <row r="1256" spans="2:2" x14ac:dyDescent="0.3">
      <c r="B1256"/>
    </row>
    <row r="1257" spans="2:2" x14ac:dyDescent="0.3">
      <c r="B1257"/>
    </row>
    <row r="1258" spans="2:2" x14ac:dyDescent="0.3">
      <c r="B1258"/>
    </row>
    <row r="1259" spans="2:2" x14ac:dyDescent="0.3">
      <c r="B1259"/>
    </row>
    <row r="1260" spans="2:2" x14ac:dyDescent="0.3">
      <c r="B1260"/>
    </row>
    <row r="1261" spans="2:2" x14ac:dyDescent="0.3">
      <c r="B1261"/>
    </row>
    <row r="1262" spans="2:2" x14ac:dyDescent="0.3">
      <c r="B1262"/>
    </row>
    <row r="1263" spans="2:2" x14ac:dyDescent="0.3">
      <c r="B1263"/>
    </row>
    <row r="1264" spans="2:2" x14ac:dyDescent="0.3">
      <c r="B1264"/>
    </row>
    <row r="1265" spans="2:2" x14ac:dyDescent="0.3">
      <c r="B1265"/>
    </row>
    <row r="1266" spans="2:2" x14ac:dyDescent="0.3">
      <c r="B1266"/>
    </row>
    <row r="1267" spans="2:2" x14ac:dyDescent="0.3">
      <c r="B1267"/>
    </row>
    <row r="1268" spans="2:2" x14ac:dyDescent="0.3">
      <c r="B1268"/>
    </row>
    <row r="1269" spans="2:2" x14ac:dyDescent="0.3">
      <c r="B1269"/>
    </row>
    <row r="1270" spans="2:2" x14ac:dyDescent="0.3">
      <c r="B1270"/>
    </row>
    <row r="1271" spans="2:2" x14ac:dyDescent="0.3">
      <c r="B1271"/>
    </row>
    <row r="1272" spans="2:2" x14ac:dyDescent="0.3">
      <c r="B1272"/>
    </row>
    <row r="1273" spans="2:2" x14ac:dyDescent="0.3">
      <c r="B1273"/>
    </row>
    <row r="1274" spans="2:2" x14ac:dyDescent="0.3">
      <c r="B1274"/>
    </row>
    <row r="1275" spans="2:2" x14ac:dyDescent="0.3">
      <c r="B1275"/>
    </row>
    <row r="1276" spans="2:2" x14ac:dyDescent="0.3">
      <c r="B1276"/>
    </row>
    <row r="1277" spans="2:2" x14ac:dyDescent="0.3">
      <c r="B1277"/>
    </row>
    <row r="1278" spans="2:2" x14ac:dyDescent="0.3">
      <c r="B1278"/>
    </row>
    <row r="1279" spans="2:2" x14ac:dyDescent="0.3">
      <c r="B1279"/>
    </row>
    <row r="1280" spans="2:2" x14ac:dyDescent="0.3">
      <c r="B1280"/>
    </row>
    <row r="1281" spans="2:2" x14ac:dyDescent="0.3">
      <c r="B1281"/>
    </row>
    <row r="1282" spans="2:2" x14ac:dyDescent="0.3">
      <c r="B1282"/>
    </row>
    <row r="1283" spans="2:2" x14ac:dyDescent="0.3">
      <c r="B1283"/>
    </row>
    <row r="1284" spans="2:2" x14ac:dyDescent="0.3">
      <c r="B1284"/>
    </row>
    <row r="1285" spans="2:2" x14ac:dyDescent="0.3">
      <c r="B1285"/>
    </row>
    <row r="1286" spans="2:2" x14ac:dyDescent="0.3">
      <c r="B1286"/>
    </row>
    <row r="1287" spans="2:2" x14ac:dyDescent="0.3">
      <c r="B1287"/>
    </row>
    <row r="1288" spans="2:2" x14ac:dyDescent="0.3">
      <c r="B1288"/>
    </row>
    <row r="1289" spans="2:2" x14ac:dyDescent="0.3">
      <c r="B1289"/>
    </row>
    <row r="1290" spans="2:2" x14ac:dyDescent="0.3">
      <c r="B1290"/>
    </row>
    <row r="1291" spans="2:2" x14ac:dyDescent="0.3">
      <c r="B1291"/>
    </row>
    <row r="1292" spans="2:2" x14ac:dyDescent="0.3">
      <c r="B1292"/>
    </row>
    <row r="1293" spans="2:2" x14ac:dyDescent="0.3">
      <c r="B1293"/>
    </row>
    <row r="1294" spans="2:2" x14ac:dyDescent="0.3">
      <c r="B1294"/>
    </row>
    <row r="1295" spans="2:2" x14ac:dyDescent="0.3">
      <c r="B1295"/>
    </row>
    <row r="1296" spans="2:2" x14ac:dyDescent="0.3">
      <c r="B1296"/>
    </row>
    <row r="1297" spans="2:2" x14ac:dyDescent="0.3">
      <c r="B1297"/>
    </row>
    <row r="1298" spans="2:2" x14ac:dyDescent="0.3">
      <c r="B1298"/>
    </row>
    <row r="1299" spans="2:2" x14ac:dyDescent="0.3">
      <c r="B1299"/>
    </row>
    <row r="1300" spans="2:2" x14ac:dyDescent="0.3">
      <c r="B1300"/>
    </row>
    <row r="1301" spans="2:2" x14ac:dyDescent="0.3">
      <c r="B1301"/>
    </row>
    <row r="1302" spans="2:2" x14ac:dyDescent="0.3">
      <c r="B1302"/>
    </row>
    <row r="1303" spans="2:2" x14ac:dyDescent="0.3">
      <c r="B1303"/>
    </row>
    <row r="1304" spans="2:2" x14ac:dyDescent="0.3">
      <c r="B1304"/>
    </row>
    <row r="1305" spans="2:2" x14ac:dyDescent="0.3">
      <c r="B1305"/>
    </row>
    <row r="1306" spans="2:2" x14ac:dyDescent="0.3">
      <c r="B1306"/>
    </row>
    <row r="1307" spans="2:2" x14ac:dyDescent="0.3">
      <c r="B1307"/>
    </row>
    <row r="1308" spans="2:2" x14ac:dyDescent="0.3">
      <c r="B1308"/>
    </row>
    <row r="1309" spans="2:2" x14ac:dyDescent="0.3">
      <c r="B1309"/>
    </row>
    <row r="1310" spans="2:2" x14ac:dyDescent="0.3">
      <c r="B1310"/>
    </row>
    <row r="1311" spans="2:2" x14ac:dyDescent="0.3">
      <c r="B1311"/>
    </row>
    <row r="1312" spans="2:2" x14ac:dyDescent="0.3">
      <c r="B1312"/>
    </row>
    <row r="1313" spans="2:2" x14ac:dyDescent="0.3">
      <c r="B1313"/>
    </row>
    <row r="1314" spans="2:2" x14ac:dyDescent="0.3">
      <c r="B1314"/>
    </row>
    <row r="1315" spans="2:2" x14ac:dyDescent="0.3">
      <c r="B1315"/>
    </row>
    <row r="1316" spans="2:2" x14ac:dyDescent="0.3">
      <c r="B1316"/>
    </row>
    <row r="1317" spans="2:2" x14ac:dyDescent="0.3">
      <c r="B1317"/>
    </row>
    <row r="1318" spans="2:2" x14ac:dyDescent="0.3">
      <c r="B1318"/>
    </row>
    <row r="1319" spans="2:2" x14ac:dyDescent="0.3">
      <c r="B1319"/>
    </row>
    <row r="1320" spans="2:2" x14ac:dyDescent="0.3">
      <c r="B1320"/>
    </row>
    <row r="1321" spans="2:2" x14ac:dyDescent="0.3">
      <c r="B1321"/>
    </row>
    <row r="1322" spans="2:2" x14ac:dyDescent="0.3">
      <c r="B1322"/>
    </row>
    <row r="1323" spans="2:2" x14ac:dyDescent="0.3">
      <c r="B1323"/>
    </row>
    <row r="1324" spans="2:2" x14ac:dyDescent="0.3">
      <c r="B1324"/>
    </row>
    <row r="1325" spans="2:2" x14ac:dyDescent="0.3">
      <c r="B1325"/>
    </row>
    <row r="1326" spans="2:2" x14ac:dyDescent="0.3">
      <c r="B1326"/>
    </row>
    <row r="1327" spans="2:2" x14ac:dyDescent="0.3">
      <c r="B1327"/>
    </row>
    <row r="1328" spans="2:2" x14ac:dyDescent="0.3">
      <c r="B1328"/>
    </row>
    <row r="1329" spans="2:2" x14ac:dyDescent="0.3">
      <c r="B1329"/>
    </row>
    <row r="1330" spans="2:2" x14ac:dyDescent="0.3">
      <c r="B1330"/>
    </row>
    <row r="1331" spans="2:2" x14ac:dyDescent="0.3">
      <c r="B1331"/>
    </row>
    <row r="1332" spans="2:2" x14ac:dyDescent="0.3">
      <c r="B1332"/>
    </row>
    <row r="1333" spans="2:2" x14ac:dyDescent="0.3">
      <c r="B1333"/>
    </row>
    <row r="1334" spans="2:2" x14ac:dyDescent="0.3">
      <c r="B1334"/>
    </row>
    <row r="1335" spans="2:2" x14ac:dyDescent="0.3">
      <c r="B1335"/>
    </row>
    <row r="1336" spans="2:2" x14ac:dyDescent="0.3">
      <c r="B1336"/>
    </row>
    <row r="1337" spans="2:2" x14ac:dyDescent="0.3">
      <c r="B1337"/>
    </row>
    <row r="1338" spans="2:2" x14ac:dyDescent="0.3">
      <c r="B1338"/>
    </row>
    <row r="1339" spans="2:2" x14ac:dyDescent="0.3">
      <c r="B1339"/>
    </row>
    <row r="1340" spans="2:2" x14ac:dyDescent="0.3">
      <c r="B1340"/>
    </row>
    <row r="1341" spans="2:2" x14ac:dyDescent="0.3">
      <c r="B1341"/>
    </row>
    <row r="1342" spans="2:2" x14ac:dyDescent="0.3">
      <c r="B1342"/>
    </row>
    <row r="1343" spans="2:2" x14ac:dyDescent="0.3">
      <c r="B1343"/>
    </row>
    <row r="1344" spans="2:2" x14ac:dyDescent="0.3">
      <c r="B1344"/>
    </row>
    <row r="1345" spans="2:2" x14ac:dyDescent="0.3">
      <c r="B1345"/>
    </row>
    <row r="1346" spans="2:2" x14ac:dyDescent="0.3">
      <c r="B1346"/>
    </row>
    <row r="1347" spans="2:2" x14ac:dyDescent="0.3">
      <c r="B1347"/>
    </row>
    <row r="1348" spans="2:2" x14ac:dyDescent="0.3">
      <c r="B1348"/>
    </row>
    <row r="1349" spans="2:2" x14ac:dyDescent="0.3">
      <c r="B1349"/>
    </row>
    <row r="1350" spans="2:2" x14ac:dyDescent="0.3">
      <c r="B1350"/>
    </row>
    <row r="1351" spans="2:2" x14ac:dyDescent="0.3">
      <c r="B1351"/>
    </row>
    <row r="1352" spans="2:2" x14ac:dyDescent="0.3">
      <c r="B1352"/>
    </row>
    <row r="1353" spans="2:2" x14ac:dyDescent="0.3">
      <c r="B1353"/>
    </row>
    <row r="1354" spans="2:2" x14ac:dyDescent="0.3">
      <c r="B1354"/>
    </row>
    <row r="1355" spans="2:2" x14ac:dyDescent="0.3">
      <c r="B1355"/>
    </row>
    <row r="1356" spans="2:2" x14ac:dyDescent="0.3">
      <c r="B1356"/>
    </row>
    <row r="1357" spans="2:2" x14ac:dyDescent="0.3">
      <c r="B1357"/>
    </row>
    <row r="1358" spans="2:2" x14ac:dyDescent="0.3">
      <c r="B1358"/>
    </row>
    <row r="1359" spans="2:2" x14ac:dyDescent="0.3">
      <c r="B1359"/>
    </row>
    <row r="1360" spans="2:2" x14ac:dyDescent="0.3">
      <c r="B1360"/>
    </row>
    <row r="1361" spans="2:2" x14ac:dyDescent="0.3">
      <c r="B1361"/>
    </row>
    <row r="1362" spans="2:2" x14ac:dyDescent="0.3">
      <c r="B1362"/>
    </row>
    <row r="1363" spans="2:2" x14ac:dyDescent="0.3">
      <c r="B1363"/>
    </row>
    <row r="1364" spans="2:2" x14ac:dyDescent="0.3">
      <c r="B1364"/>
    </row>
    <row r="1365" spans="2:2" x14ac:dyDescent="0.3">
      <c r="B1365"/>
    </row>
    <row r="1366" spans="2:2" x14ac:dyDescent="0.3">
      <c r="B1366"/>
    </row>
    <row r="1367" spans="2:2" x14ac:dyDescent="0.3">
      <c r="B1367"/>
    </row>
    <row r="1368" spans="2:2" x14ac:dyDescent="0.3">
      <c r="B1368"/>
    </row>
    <row r="1369" spans="2:2" x14ac:dyDescent="0.3">
      <c r="B1369"/>
    </row>
    <row r="1370" spans="2:2" x14ac:dyDescent="0.3">
      <c r="B1370"/>
    </row>
    <row r="1371" spans="2:2" x14ac:dyDescent="0.3">
      <c r="B1371"/>
    </row>
    <row r="1372" spans="2:2" x14ac:dyDescent="0.3">
      <c r="B1372"/>
    </row>
    <row r="1373" spans="2:2" x14ac:dyDescent="0.3">
      <c r="B1373"/>
    </row>
    <row r="1374" spans="2:2" x14ac:dyDescent="0.3">
      <c r="B1374"/>
    </row>
    <row r="1375" spans="2:2" x14ac:dyDescent="0.3">
      <c r="B1375"/>
    </row>
    <row r="1376" spans="2:2" x14ac:dyDescent="0.3">
      <c r="B1376"/>
    </row>
    <row r="1377" spans="2:2" x14ac:dyDescent="0.3">
      <c r="B1377"/>
    </row>
    <row r="1378" spans="2:2" x14ac:dyDescent="0.3">
      <c r="B1378"/>
    </row>
    <row r="1379" spans="2:2" x14ac:dyDescent="0.3">
      <c r="B1379"/>
    </row>
    <row r="1380" spans="2:2" x14ac:dyDescent="0.3">
      <c r="B1380"/>
    </row>
    <row r="1381" spans="2:2" x14ac:dyDescent="0.3">
      <c r="B1381"/>
    </row>
    <row r="1382" spans="2:2" x14ac:dyDescent="0.3">
      <c r="B1382"/>
    </row>
    <row r="1383" spans="2:2" x14ac:dyDescent="0.3">
      <c r="B1383"/>
    </row>
    <row r="1384" spans="2:2" x14ac:dyDescent="0.3">
      <c r="B1384"/>
    </row>
    <row r="1385" spans="2:2" x14ac:dyDescent="0.3">
      <c r="B1385"/>
    </row>
    <row r="1386" spans="2:2" x14ac:dyDescent="0.3">
      <c r="B1386"/>
    </row>
    <row r="1387" spans="2:2" x14ac:dyDescent="0.3">
      <c r="B1387"/>
    </row>
    <row r="1388" spans="2:2" x14ac:dyDescent="0.3">
      <c r="B1388"/>
    </row>
    <row r="1389" spans="2:2" x14ac:dyDescent="0.3">
      <c r="B1389"/>
    </row>
    <row r="1390" spans="2:2" x14ac:dyDescent="0.3">
      <c r="B1390"/>
    </row>
    <row r="1391" spans="2:2" x14ac:dyDescent="0.3">
      <c r="B1391"/>
    </row>
    <row r="1392" spans="2:2" x14ac:dyDescent="0.3">
      <c r="B1392"/>
    </row>
    <row r="1393" spans="2:2" x14ac:dyDescent="0.3">
      <c r="B1393"/>
    </row>
    <row r="1394" spans="2:2" x14ac:dyDescent="0.3">
      <c r="B1394"/>
    </row>
    <row r="1395" spans="2:2" x14ac:dyDescent="0.3">
      <c r="B1395"/>
    </row>
    <row r="1396" spans="2:2" x14ac:dyDescent="0.3">
      <c r="B1396"/>
    </row>
    <row r="1397" spans="2:2" x14ac:dyDescent="0.3">
      <c r="B1397"/>
    </row>
    <row r="1398" spans="2:2" x14ac:dyDescent="0.3">
      <c r="B1398"/>
    </row>
    <row r="1399" spans="2:2" x14ac:dyDescent="0.3">
      <c r="B1399"/>
    </row>
    <row r="1400" spans="2:2" x14ac:dyDescent="0.3">
      <c r="B1400"/>
    </row>
    <row r="1401" spans="2:2" x14ac:dyDescent="0.3">
      <c r="B1401"/>
    </row>
    <row r="1402" spans="2:2" x14ac:dyDescent="0.3">
      <c r="B1402"/>
    </row>
    <row r="1403" spans="2:2" x14ac:dyDescent="0.3">
      <c r="B1403"/>
    </row>
    <row r="1404" spans="2:2" x14ac:dyDescent="0.3">
      <c r="B1404"/>
    </row>
    <row r="1405" spans="2:2" x14ac:dyDescent="0.3">
      <c r="B1405"/>
    </row>
    <row r="1406" spans="2:2" x14ac:dyDescent="0.3">
      <c r="B1406"/>
    </row>
    <row r="1407" spans="2:2" x14ac:dyDescent="0.3">
      <c r="B1407"/>
    </row>
    <row r="1408" spans="2:2" x14ac:dyDescent="0.3">
      <c r="B1408"/>
    </row>
    <row r="1409" spans="2:2" x14ac:dyDescent="0.3">
      <c r="B1409"/>
    </row>
    <row r="1410" spans="2:2" x14ac:dyDescent="0.3">
      <c r="B1410"/>
    </row>
    <row r="1411" spans="2:2" x14ac:dyDescent="0.3">
      <c r="B1411"/>
    </row>
    <row r="1412" spans="2:2" x14ac:dyDescent="0.3">
      <c r="B1412"/>
    </row>
    <row r="1413" spans="2:2" x14ac:dyDescent="0.3">
      <c r="B1413"/>
    </row>
    <row r="1414" spans="2:2" x14ac:dyDescent="0.3">
      <c r="B1414"/>
    </row>
    <row r="1415" spans="2:2" x14ac:dyDescent="0.3">
      <c r="B1415"/>
    </row>
    <row r="1416" spans="2:2" x14ac:dyDescent="0.3">
      <c r="B1416"/>
    </row>
    <row r="1417" spans="2:2" x14ac:dyDescent="0.3">
      <c r="B1417"/>
    </row>
    <row r="1418" spans="2:2" x14ac:dyDescent="0.3">
      <c r="B1418"/>
    </row>
    <row r="1419" spans="2:2" x14ac:dyDescent="0.3">
      <c r="B1419"/>
    </row>
    <row r="1420" spans="2:2" x14ac:dyDescent="0.3">
      <c r="B1420"/>
    </row>
    <row r="1421" spans="2:2" x14ac:dyDescent="0.3">
      <c r="B1421"/>
    </row>
    <row r="1422" spans="2:2" x14ac:dyDescent="0.3">
      <c r="B1422"/>
    </row>
    <row r="1423" spans="2:2" x14ac:dyDescent="0.3">
      <c r="B1423"/>
    </row>
    <row r="1424" spans="2:2" x14ac:dyDescent="0.3">
      <c r="B1424"/>
    </row>
    <row r="1425" spans="2:2" x14ac:dyDescent="0.3">
      <c r="B1425"/>
    </row>
    <row r="1426" spans="2:2" x14ac:dyDescent="0.3">
      <c r="B1426"/>
    </row>
    <row r="1427" spans="2:2" x14ac:dyDescent="0.3">
      <c r="B1427"/>
    </row>
    <row r="1428" spans="2:2" x14ac:dyDescent="0.3">
      <c r="B1428"/>
    </row>
    <row r="1429" spans="2:2" x14ac:dyDescent="0.3">
      <c r="B1429"/>
    </row>
    <row r="1430" spans="2:2" x14ac:dyDescent="0.3">
      <c r="B1430"/>
    </row>
    <row r="1431" spans="2:2" x14ac:dyDescent="0.3">
      <c r="B1431"/>
    </row>
    <row r="1432" spans="2:2" x14ac:dyDescent="0.3">
      <c r="B1432"/>
    </row>
    <row r="1433" spans="2:2" x14ac:dyDescent="0.3">
      <c r="B1433"/>
    </row>
    <row r="1434" spans="2:2" x14ac:dyDescent="0.3">
      <c r="B1434"/>
    </row>
    <row r="1435" spans="2:2" x14ac:dyDescent="0.3">
      <c r="B1435"/>
    </row>
    <row r="1436" spans="2:2" x14ac:dyDescent="0.3">
      <c r="B1436"/>
    </row>
    <row r="1437" spans="2:2" x14ac:dyDescent="0.3">
      <c r="B1437"/>
    </row>
    <row r="1438" spans="2:2" x14ac:dyDescent="0.3">
      <c r="B1438"/>
    </row>
    <row r="1439" spans="2:2" x14ac:dyDescent="0.3">
      <c r="B1439"/>
    </row>
    <row r="1440" spans="2:2" x14ac:dyDescent="0.3">
      <c r="B1440"/>
    </row>
    <row r="1441" spans="2:2" x14ac:dyDescent="0.3">
      <c r="B1441"/>
    </row>
    <row r="1442" spans="2:2" x14ac:dyDescent="0.3">
      <c r="B1442"/>
    </row>
    <row r="1443" spans="2:2" x14ac:dyDescent="0.3">
      <c r="B1443"/>
    </row>
    <row r="1444" spans="2:2" x14ac:dyDescent="0.3">
      <c r="B1444"/>
    </row>
    <row r="1445" spans="2:2" x14ac:dyDescent="0.3">
      <c r="B1445"/>
    </row>
    <row r="1446" spans="2:2" x14ac:dyDescent="0.3">
      <c r="B1446"/>
    </row>
    <row r="1447" spans="2:2" x14ac:dyDescent="0.3">
      <c r="B1447"/>
    </row>
    <row r="1448" spans="2:2" x14ac:dyDescent="0.3">
      <c r="B1448"/>
    </row>
    <row r="1449" spans="2:2" x14ac:dyDescent="0.3">
      <c r="B1449"/>
    </row>
    <row r="1450" spans="2:2" x14ac:dyDescent="0.3">
      <c r="B1450"/>
    </row>
    <row r="1451" spans="2:2" x14ac:dyDescent="0.3">
      <c r="B1451"/>
    </row>
    <row r="1452" spans="2:2" x14ac:dyDescent="0.3">
      <c r="B1452"/>
    </row>
    <row r="1453" spans="2:2" x14ac:dyDescent="0.3">
      <c r="B1453"/>
    </row>
    <row r="1454" spans="2:2" x14ac:dyDescent="0.3">
      <c r="B1454"/>
    </row>
    <row r="1455" spans="2:2" x14ac:dyDescent="0.3">
      <c r="B1455"/>
    </row>
    <row r="1456" spans="2:2" x14ac:dyDescent="0.3">
      <c r="B1456"/>
    </row>
    <row r="1457" spans="2:2" x14ac:dyDescent="0.3">
      <c r="B1457"/>
    </row>
    <row r="1458" spans="2:2" x14ac:dyDescent="0.3">
      <c r="B1458"/>
    </row>
    <row r="1459" spans="2:2" x14ac:dyDescent="0.3">
      <c r="B1459"/>
    </row>
    <row r="1460" spans="2:2" x14ac:dyDescent="0.3">
      <c r="B1460"/>
    </row>
    <row r="1461" spans="2:2" x14ac:dyDescent="0.3">
      <c r="B1461"/>
    </row>
    <row r="1462" spans="2:2" x14ac:dyDescent="0.3">
      <c r="B1462"/>
    </row>
    <row r="1463" spans="2:2" x14ac:dyDescent="0.3">
      <c r="B1463"/>
    </row>
    <row r="1464" spans="2:2" x14ac:dyDescent="0.3">
      <c r="B1464"/>
    </row>
    <row r="1465" spans="2:2" x14ac:dyDescent="0.3">
      <c r="B1465"/>
    </row>
    <row r="1466" spans="2:2" x14ac:dyDescent="0.3">
      <c r="B1466"/>
    </row>
    <row r="1467" spans="2:2" x14ac:dyDescent="0.3">
      <c r="B1467"/>
    </row>
    <row r="1468" spans="2:2" x14ac:dyDescent="0.3">
      <c r="B1468"/>
    </row>
    <row r="1469" spans="2:2" x14ac:dyDescent="0.3">
      <c r="B1469"/>
    </row>
    <row r="1470" spans="2:2" x14ac:dyDescent="0.3">
      <c r="B1470"/>
    </row>
    <row r="1471" spans="2:2" x14ac:dyDescent="0.3">
      <c r="B1471"/>
    </row>
    <row r="1472" spans="2:2" x14ac:dyDescent="0.3">
      <c r="B1472"/>
    </row>
    <row r="1473" spans="2:2" x14ac:dyDescent="0.3">
      <c r="B1473"/>
    </row>
    <row r="1474" spans="2:2" x14ac:dyDescent="0.3">
      <c r="B1474"/>
    </row>
    <row r="1475" spans="2:2" x14ac:dyDescent="0.3">
      <c r="B1475"/>
    </row>
    <row r="1476" spans="2:2" x14ac:dyDescent="0.3">
      <c r="B1476"/>
    </row>
    <row r="1477" spans="2:2" x14ac:dyDescent="0.3">
      <c r="B1477"/>
    </row>
    <row r="1478" spans="2:2" x14ac:dyDescent="0.3">
      <c r="B1478"/>
    </row>
    <row r="1479" spans="2:2" x14ac:dyDescent="0.3">
      <c r="B1479"/>
    </row>
    <row r="1480" spans="2:2" x14ac:dyDescent="0.3">
      <c r="B1480"/>
    </row>
    <row r="1481" spans="2:2" x14ac:dyDescent="0.3">
      <c r="B1481"/>
    </row>
    <row r="1482" spans="2:2" x14ac:dyDescent="0.3">
      <c r="B1482"/>
    </row>
    <row r="1483" spans="2:2" x14ac:dyDescent="0.3">
      <c r="B1483"/>
    </row>
    <row r="1484" spans="2:2" x14ac:dyDescent="0.3">
      <c r="B1484"/>
    </row>
    <row r="1485" spans="2:2" x14ac:dyDescent="0.3">
      <c r="B1485"/>
    </row>
    <row r="1486" spans="2:2" x14ac:dyDescent="0.3">
      <c r="B1486"/>
    </row>
    <row r="1487" spans="2:2" x14ac:dyDescent="0.3">
      <c r="B1487"/>
    </row>
    <row r="1488" spans="2:2" x14ac:dyDescent="0.3">
      <c r="B1488"/>
    </row>
    <row r="1489" spans="2:2" x14ac:dyDescent="0.3">
      <c r="B1489"/>
    </row>
    <row r="1490" spans="2:2" x14ac:dyDescent="0.3">
      <c r="B1490"/>
    </row>
    <row r="1491" spans="2:2" x14ac:dyDescent="0.3">
      <c r="B1491"/>
    </row>
    <row r="1492" spans="2:2" x14ac:dyDescent="0.3">
      <c r="B1492"/>
    </row>
    <row r="1493" spans="2:2" x14ac:dyDescent="0.3">
      <c r="B1493"/>
    </row>
    <row r="1494" spans="2:2" x14ac:dyDescent="0.3">
      <c r="B1494"/>
    </row>
    <row r="1495" spans="2:2" x14ac:dyDescent="0.3">
      <c r="B1495"/>
    </row>
    <row r="1496" spans="2:2" x14ac:dyDescent="0.3">
      <c r="B1496"/>
    </row>
    <row r="1497" spans="2:2" x14ac:dyDescent="0.3">
      <c r="B1497"/>
    </row>
    <row r="1498" spans="2:2" x14ac:dyDescent="0.3">
      <c r="B1498"/>
    </row>
    <row r="1499" spans="2:2" x14ac:dyDescent="0.3">
      <c r="B1499"/>
    </row>
    <row r="1500" spans="2:2" x14ac:dyDescent="0.3">
      <c r="B1500"/>
    </row>
    <row r="1501" spans="2:2" x14ac:dyDescent="0.3">
      <c r="B1501"/>
    </row>
    <row r="1502" spans="2:2" x14ac:dyDescent="0.3">
      <c r="B1502"/>
    </row>
    <row r="1503" spans="2:2" x14ac:dyDescent="0.3">
      <c r="B1503"/>
    </row>
    <row r="1504" spans="2:2" x14ac:dyDescent="0.3">
      <c r="B1504"/>
    </row>
    <row r="1505" spans="2:2" x14ac:dyDescent="0.3">
      <c r="B1505"/>
    </row>
    <row r="1506" spans="2:2" x14ac:dyDescent="0.3">
      <c r="B1506"/>
    </row>
    <row r="1507" spans="2:2" x14ac:dyDescent="0.3">
      <c r="B1507"/>
    </row>
    <row r="1508" spans="2:2" x14ac:dyDescent="0.3">
      <c r="B1508"/>
    </row>
    <row r="1509" spans="2:2" x14ac:dyDescent="0.3">
      <c r="B1509"/>
    </row>
    <row r="1510" spans="2:2" x14ac:dyDescent="0.3">
      <c r="B1510"/>
    </row>
    <row r="1511" spans="2:2" x14ac:dyDescent="0.3">
      <c r="B1511"/>
    </row>
    <row r="1512" spans="2:2" x14ac:dyDescent="0.3">
      <c r="B1512"/>
    </row>
    <row r="1513" spans="2:2" x14ac:dyDescent="0.3">
      <c r="B1513"/>
    </row>
    <row r="1514" spans="2:2" x14ac:dyDescent="0.3">
      <c r="B1514"/>
    </row>
    <row r="1515" spans="2:2" x14ac:dyDescent="0.3">
      <c r="B1515"/>
    </row>
    <row r="1516" spans="2:2" x14ac:dyDescent="0.3">
      <c r="B1516"/>
    </row>
    <row r="1517" spans="2:2" x14ac:dyDescent="0.3">
      <c r="B1517"/>
    </row>
    <row r="1518" spans="2:2" x14ac:dyDescent="0.3">
      <c r="B1518"/>
    </row>
    <row r="1519" spans="2:2" x14ac:dyDescent="0.3">
      <c r="B1519"/>
    </row>
    <row r="1520" spans="2:2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  <row r="1525" spans="2:2" x14ac:dyDescent="0.3">
      <c r="B1525"/>
    </row>
    <row r="1526" spans="2:2" x14ac:dyDescent="0.3">
      <c r="B1526"/>
    </row>
    <row r="1527" spans="2:2" x14ac:dyDescent="0.3">
      <c r="B1527"/>
    </row>
    <row r="1528" spans="2:2" x14ac:dyDescent="0.3">
      <c r="B1528"/>
    </row>
    <row r="1529" spans="2:2" x14ac:dyDescent="0.3">
      <c r="B1529"/>
    </row>
    <row r="1530" spans="2:2" x14ac:dyDescent="0.3">
      <c r="B1530"/>
    </row>
    <row r="1531" spans="2:2" x14ac:dyDescent="0.3">
      <c r="B1531"/>
    </row>
    <row r="1532" spans="2:2" x14ac:dyDescent="0.3">
      <c r="B1532"/>
    </row>
    <row r="1533" spans="2:2" x14ac:dyDescent="0.3">
      <c r="B1533"/>
    </row>
    <row r="1534" spans="2:2" x14ac:dyDescent="0.3">
      <c r="B1534"/>
    </row>
    <row r="1535" spans="2:2" x14ac:dyDescent="0.3">
      <c r="B1535"/>
    </row>
    <row r="1536" spans="2:2" x14ac:dyDescent="0.3">
      <c r="B1536"/>
    </row>
    <row r="1537" spans="2:2" x14ac:dyDescent="0.3">
      <c r="B1537"/>
    </row>
    <row r="1538" spans="2:2" x14ac:dyDescent="0.3">
      <c r="B1538"/>
    </row>
    <row r="1539" spans="2:2" x14ac:dyDescent="0.3">
      <c r="B1539"/>
    </row>
    <row r="1540" spans="2:2" x14ac:dyDescent="0.3">
      <c r="B1540"/>
    </row>
    <row r="1541" spans="2:2" x14ac:dyDescent="0.3">
      <c r="B1541"/>
    </row>
    <row r="1542" spans="2:2" x14ac:dyDescent="0.3">
      <c r="B1542"/>
    </row>
    <row r="1543" spans="2:2" x14ac:dyDescent="0.3">
      <c r="B1543"/>
    </row>
    <row r="1544" spans="2:2" x14ac:dyDescent="0.3">
      <c r="B1544"/>
    </row>
    <row r="1545" spans="2:2" x14ac:dyDescent="0.3">
      <c r="B1545"/>
    </row>
    <row r="1546" spans="2:2" x14ac:dyDescent="0.3">
      <c r="B1546"/>
    </row>
    <row r="1547" spans="2:2" x14ac:dyDescent="0.3">
      <c r="B1547"/>
    </row>
    <row r="1548" spans="2:2" x14ac:dyDescent="0.3">
      <c r="B1548"/>
    </row>
    <row r="1549" spans="2:2" x14ac:dyDescent="0.3">
      <c r="B1549"/>
    </row>
    <row r="1550" spans="2:2" x14ac:dyDescent="0.3">
      <c r="B1550"/>
    </row>
    <row r="1551" spans="2:2" x14ac:dyDescent="0.3">
      <c r="B1551"/>
    </row>
    <row r="1552" spans="2:2" x14ac:dyDescent="0.3">
      <c r="B1552"/>
    </row>
    <row r="1553" spans="2:2" x14ac:dyDescent="0.3">
      <c r="B1553"/>
    </row>
    <row r="1554" spans="2:2" x14ac:dyDescent="0.3">
      <c r="B1554"/>
    </row>
    <row r="1555" spans="2:2" x14ac:dyDescent="0.3">
      <c r="B1555"/>
    </row>
    <row r="1556" spans="2:2" x14ac:dyDescent="0.3">
      <c r="B1556"/>
    </row>
    <row r="1557" spans="2:2" x14ac:dyDescent="0.3">
      <c r="B1557"/>
    </row>
    <row r="1558" spans="2:2" x14ac:dyDescent="0.3">
      <c r="B1558"/>
    </row>
    <row r="1559" spans="2:2" x14ac:dyDescent="0.3">
      <c r="B1559"/>
    </row>
    <row r="1560" spans="2:2" x14ac:dyDescent="0.3">
      <c r="B1560"/>
    </row>
    <row r="1561" spans="2:2" x14ac:dyDescent="0.3">
      <c r="B1561"/>
    </row>
    <row r="1562" spans="2:2" x14ac:dyDescent="0.3">
      <c r="B1562"/>
    </row>
    <row r="1563" spans="2:2" x14ac:dyDescent="0.3">
      <c r="B1563"/>
    </row>
    <row r="1564" spans="2:2" x14ac:dyDescent="0.3">
      <c r="B1564"/>
    </row>
    <row r="1565" spans="2:2" x14ac:dyDescent="0.3">
      <c r="B1565"/>
    </row>
    <row r="1566" spans="2:2" x14ac:dyDescent="0.3">
      <c r="B1566"/>
    </row>
    <row r="1567" spans="2:2" x14ac:dyDescent="0.3">
      <c r="B1567"/>
    </row>
    <row r="1568" spans="2:2" x14ac:dyDescent="0.3">
      <c r="B1568"/>
    </row>
    <row r="1569" spans="2:2" x14ac:dyDescent="0.3">
      <c r="B1569"/>
    </row>
    <row r="1570" spans="2:2" x14ac:dyDescent="0.3">
      <c r="B1570"/>
    </row>
    <row r="1571" spans="2:2" x14ac:dyDescent="0.3">
      <c r="B1571"/>
    </row>
    <row r="1572" spans="2:2" x14ac:dyDescent="0.3">
      <c r="B1572"/>
    </row>
    <row r="1573" spans="2:2" x14ac:dyDescent="0.3">
      <c r="B1573"/>
    </row>
    <row r="1574" spans="2:2" x14ac:dyDescent="0.3">
      <c r="B1574"/>
    </row>
    <row r="1575" spans="2:2" x14ac:dyDescent="0.3">
      <c r="B1575"/>
    </row>
    <row r="1576" spans="2:2" x14ac:dyDescent="0.3">
      <c r="B1576"/>
    </row>
    <row r="1577" spans="2:2" x14ac:dyDescent="0.3">
      <c r="B1577"/>
    </row>
    <row r="1578" spans="2:2" x14ac:dyDescent="0.3">
      <c r="B1578"/>
    </row>
    <row r="1579" spans="2:2" x14ac:dyDescent="0.3">
      <c r="B1579"/>
    </row>
    <row r="1580" spans="2:2" x14ac:dyDescent="0.3">
      <c r="B1580"/>
    </row>
    <row r="1581" spans="2:2" x14ac:dyDescent="0.3">
      <c r="B1581"/>
    </row>
    <row r="1582" spans="2:2" x14ac:dyDescent="0.3">
      <c r="B1582"/>
    </row>
    <row r="1583" spans="2:2" x14ac:dyDescent="0.3">
      <c r="B1583"/>
    </row>
    <row r="1584" spans="2:2" x14ac:dyDescent="0.3">
      <c r="B1584"/>
    </row>
    <row r="1585" spans="2:2" x14ac:dyDescent="0.3">
      <c r="B1585"/>
    </row>
    <row r="1586" spans="2:2" x14ac:dyDescent="0.3">
      <c r="B1586"/>
    </row>
    <row r="1587" spans="2:2" x14ac:dyDescent="0.3">
      <c r="B1587"/>
    </row>
    <row r="1588" spans="2:2" x14ac:dyDescent="0.3">
      <c r="B1588"/>
    </row>
    <row r="1589" spans="2:2" x14ac:dyDescent="0.3">
      <c r="B1589"/>
    </row>
    <row r="1590" spans="2:2" x14ac:dyDescent="0.3">
      <c r="B1590"/>
    </row>
    <row r="1591" spans="2:2" x14ac:dyDescent="0.3">
      <c r="B1591"/>
    </row>
    <row r="1592" spans="2:2" x14ac:dyDescent="0.3">
      <c r="B1592"/>
    </row>
    <row r="1593" spans="2:2" x14ac:dyDescent="0.3">
      <c r="B1593"/>
    </row>
    <row r="1594" spans="2:2" x14ac:dyDescent="0.3">
      <c r="B1594"/>
    </row>
    <row r="1595" spans="2:2" x14ac:dyDescent="0.3">
      <c r="B1595"/>
    </row>
    <row r="1596" spans="2:2" x14ac:dyDescent="0.3">
      <c r="B1596"/>
    </row>
    <row r="1597" spans="2:2" x14ac:dyDescent="0.3">
      <c r="B1597"/>
    </row>
    <row r="1598" spans="2:2" x14ac:dyDescent="0.3">
      <c r="B1598"/>
    </row>
    <row r="1599" spans="2:2" x14ac:dyDescent="0.3">
      <c r="B1599"/>
    </row>
    <row r="1600" spans="2:2" x14ac:dyDescent="0.3">
      <c r="B1600"/>
    </row>
    <row r="1601" spans="2:2" x14ac:dyDescent="0.3">
      <c r="B1601"/>
    </row>
    <row r="1602" spans="2:2" x14ac:dyDescent="0.3">
      <c r="B1602"/>
    </row>
    <row r="1603" spans="2:2" x14ac:dyDescent="0.3">
      <c r="B1603"/>
    </row>
    <row r="1604" spans="2:2" x14ac:dyDescent="0.3">
      <c r="B1604"/>
    </row>
    <row r="1605" spans="2:2" x14ac:dyDescent="0.3">
      <c r="B1605"/>
    </row>
    <row r="1606" spans="2:2" x14ac:dyDescent="0.3">
      <c r="B1606"/>
    </row>
    <row r="1607" spans="2:2" x14ac:dyDescent="0.3">
      <c r="B1607"/>
    </row>
    <row r="1608" spans="2:2" x14ac:dyDescent="0.3">
      <c r="B1608"/>
    </row>
    <row r="1609" spans="2:2" x14ac:dyDescent="0.3">
      <c r="B1609"/>
    </row>
    <row r="1610" spans="2:2" x14ac:dyDescent="0.3">
      <c r="B1610"/>
    </row>
    <row r="1611" spans="2:2" x14ac:dyDescent="0.3">
      <c r="B1611"/>
    </row>
    <row r="1612" spans="2:2" x14ac:dyDescent="0.3">
      <c r="B1612"/>
    </row>
    <row r="1613" spans="2:2" x14ac:dyDescent="0.3">
      <c r="B1613"/>
    </row>
    <row r="1614" spans="2:2" x14ac:dyDescent="0.3">
      <c r="B1614"/>
    </row>
    <row r="1615" spans="2:2" x14ac:dyDescent="0.3">
      <c r="B1615"/>
    </row>
    <row r="1616" spans="2:2" x14ac:dyDescent="0.3">
      <c r="B1616"/>
    </row>
    <row r="1617" spans="2:2" x14ac:dyDescent="0.3">
      <c r="B1617"/>
    </row>
    <row r="1618" spans="2:2" x14ac:dyDescent="0.3">
      <c r="B1618"/>
    </row>
    <row r="1619" spans="2:2" x14ac:dyDescent="0.3">
      <c r="B1619"/>
    </row>
    <row r="1620" spans="2:2" x14ac:dyDescent="0.3">
      <c r="B1620"/>
    </row>
    <row r="1621" spans="2:2" x14ac:dyDescent="0.3">
      <c r="B1621"/>
    </row>
    <row r="1622" spans="2:2" x14ac:dyDescent="0.3">
      <c r="B1622"/>
    </row>
    <row r="1623" spans="2:2" x14ac:dyDescent="0.3">
      <c r="B1623"/>
    </row>
    <row r="1624" spans="2:2" x14ac:dyDescent="0.3">
      <c r="B1624"/>
    </row>
    <row r="1625" spans="2:2" x14ac:dyDescent="0.3">
      <c r="B1625"/>
    </row>
    <row r="1626" spans="2:2" x14ac:dyDescent="0.3">
      <c r="B1626"/>
    </row>
    <row r="1627" spans="2:2" x14ac:dyDescent="0.3">
      <c r="B1627"/>
    </row>
    <row r="1628" spans="2:2" x14ac:dyDescent="0.3">
      <c r="B1628"/>
    </row>
    <row r="1629" spans="2:2" x14ac:dyDescent="0.3">
      <c r="B1629"/>
    </row>
    <row r="1630" spans="2:2" x14ac:dyDescent="0.3">
      <c r="B1630"/>
    </row>
    <row r="1631" spans="2:2" x14ac:dyDescent="0.3">
      <c r="B1631"/>
    </row>
    <row r="1632" spans="2:2" x14ac:dyDescent="0.3">
      <c r="B1632"/>
    </row>
    <row r="1633" spans="2:2" x14ac:dyDescent="0.3">
      <c r="B1633"/>
    </row>
    <row r="1634" spans="2:2" x14ac:dyDescent="0.3">
      <c r="B1634"/>
    </row>
    <row r="1635" spans="2:2" x14ac:dyDescent="0.3">
      <c r="B1635"/>
    </row>
    <row r="1636" spans="2:2" x14ac:dyDescent="0.3">
      <c r="B1636"/>
    </row>
    <row r="1637" spans="2:2" x14ac:dyDescent="0.3">
      <c r="B1637"/>
    </row>
    <row r="1638" spans="2:2" x14ac:dyDescent="0.3">
      <c r="B1638"/>
    </row>
    <row r="1639" spans="2:2" x14ac:dyDescent="0.3">
      <c r="B1639"/>
    </row>
    <row r="1640" spans="2:2" x14ac:dyDescent="0.3">
      <c r="B1640"/>
    </row>
    <row r="1641" spans="2:2" x14ac:dyDescent="0.3">
      <c r="B1641"/>
    </row>
    <row r="1642" spans="2:2" x14ac:dyDescent="0.3">
      <c r="B1642"/>
    </row>
    <row r="1643" spans="2:2" x14ac:dyDescent="0.3">
      <c r="B1643"/>
    </row>
    <row r="1644" spans="2:2" x14ac:dyDescent="0.3">
      <c r="B1644"/>
    </row>
    <row r="1645" spans="2:2" x14ac:dyDescent="0.3">
      <c r="B1645"/>
    </row>
    <row r="1646" spans="2:2" x14ac:dyDescent="0.3">
      <c r="B1646"/>
    </row>
    <row r="1647" spans="2:2" x14ac:dyDescent="0.3">
      <c r="B1647"/>
    </row>
    <row r="1648" spans="2:2" x14ac:dyDescent="0.3">
      <c r="B1648"/>
    </row>
    <row r="1649" spans="2:2" x14ac:dyDescent="0.3">
      <c r="B1649"/>
    </row>
    <row r="1650" spans="2:2" x14ac:dyDescent="0.3">
      <c r="B1650"/>
    </row>
    <row r="1651" spans="2:2" x14ac:dyDescent="0.3">
      <c r="B1651"/>
    </row>
    <row r="1652" spans="2:2" x14ac:dyDescent="0.3">
      <c r="B1652"/>
    </row>
    <row r="1653" spans="2:2" x14ac:dyDescent="0.3">
      <c r="B1653"/>
    </row>
    <row r="1654" spans="2:2" x14ac:dyDescent="0.3">
      <c r="B1654"/>
    </row>
    <row r="1655" spans="2:2" x14ac:dyDescent="0.3">
      <c r="B1655"/>
    </row>
    <row r="1656" spans="2:2" x14ac:dyDescent="0.3">
      <c r="B1656"/>
    </row>
    <row r="1657" spans="2:2" x14ac:dyDescent="0.3">
      <c r="B1657"/>
    </row>
    <row r="1658" spans="2:2" x14ac:dyDescent="0.3">
      <c r="B1658"/>
    </row>
    <row r="1659" spans="2:2" x14ac:dyDescent="0.3">
      <c r="B1659"/>
    </row>
    <row r="1660" spans="2:2" x14ac:dyDescent="0.3">
      <c r="B1660"/>
    </row>
    <row r="1661" spans="2:2" x14ac:dyDescent="0.3">
      <c r="B1661"/>
    </row>
    <row r="1662" spans="2:2" x14ac:dyDescent="0.3">
      <c r="B1662"/>
    </row>
    <row r="1663" spans="2:2" x14ac:dyDescent="0.3">
      <c r="B1663"/>
    </row>
    <row r="1664" spans="2:2" x14ac:dyDescent="0.3">
      <c r="B1664"/>
    </row>
    <row r="1665" spans="2:2" x14ac:dyDescent="0.3">
      <c r="B1665"/>
    </row>
    <row r="1666" spans="2:2" x14ac:dyDescent="0.3">
      <c r="B1666"/>
    </row>
    <row r="1667" spans="2:2" x14ac:dyDescent="0.3">
      <c r="B1667"/>
    </row>
    <row r="1668" spans="2:2" x14ac:dyDescent="0.3">
      <c r="B1668"/>
    </row>
    <row r="1669" spans="2:2" x14ac:dyDescent="0.3">
      <c r="B1669"/>
    </row>
    <row r="1670" spans="2:2" x14ac:dyDescent="0.3">
      <c r="B1670"/>
    </row>
    <row r="1671" spans="2:2" x14ac:dyDescent="0.3">
      <c r="B1671"/>
    </row>
    <row r="1672" spans="2:2" x14ac:dyDescent="0.3">
      <c r="B1672"/>
    </row>
    <row r="1673" spans="2:2" x14ac:dyDescent="0.3">
      <c r="B1673"/>
    </row>
    <row r="1674" spans="2:2" x14ac:dyDescent="0.3">
      <c r="B1674"/>
    </row>
    <row r="1675" spans="2:2" x14ac:dyDescent="0.3">
      <c r="B1675"/>
    </row>
    <row r="1676" spans="2:2" x14ac:dyDescent="0.3">
      <c r="B1676"/>
    </row>
    <row r="1677" spans="2:2" x14ac:dyDescent="0.3">
      <c r="B1677"/>
    </row>
    <row r="1678" spans="2:2" x14ac:dyDescent="0.3">
      <c r="B1678"/>
    </row>
    <row r="1679" spans="2:2" x14ac:dyDescent="0.3">
      <c r="B1679"/>
    </row>
    <row r="1680" spans="2:2" x14ac:dyDescent="0.3">
      <c r="B1680"/>
    </row>
    <row r="1681" spans="2:2" x14ac:dyDescent="0.3">
      <c r="B1681"/>
    </row>
    <row r="1682" spans="2:2" x14ac:dyDescent="0.3">
      <c r="B1682"/>
    </row>
    <row r="1683" spans="2:2" x14ac:dyDescent="0.3">
      <c r="B1683"/>
    </row>
    <row r="1684" spans="2:2" x14ac:dyDescent="0.3">
      <c r="B1684"/>
    </row>
    <row r="1685" spans="2:2" x14ac:dyDescent="0.3">
      <c r="B1685"/>
    </row>
    <row r="1686" spans="2:2" x14ac:dyDescent="0.3">
      <c r="B1686"/>
    </row>
    <row r="1687" spans="2:2" x14ac:dyDescent="0.3">
      <c r="B1687"/>
    </row>
    <row r="1688" spans="2:2" x14ac:dyDescent="0.3">
      <c r="B1688"/>
    </row>
    <row r="1689" spans="2:2" x14ac:dyDescent="0.3">
      <c r="B1689"/>
    </row>
    <row r="1690" spans="2:2" x14ac:dyDescent="0.3">
      <c r="B1690"/>
    </row>
    <row r="1691" spans="2:2" x14ac:dyDescent="0.3">
      <c r="B1691"/>
    </row>
    <row r="1692" spans="2:2" x14ac:dyDescent="0.3">
      <c r="B1692"/>
    </row>
    <row r="1693" spans="2:2" x14ac:dyDescent="0.3">
      <c r="B1693"/>
    </row>
    <row r="1694" spans="2:2" x14ac:dyDescent="0.3">
      <c r="B1694"/>
    </row>
    <row r="1695" spans="2:2" x14ac:dyDescent="0.3">
      <c r="B1695"/>
    </row>
    <row r="1696" spans="2:2" x14ac:dyDescent="0.3">
      <c r="B1696"/>
    </row>
    <row r="1697" spans="2:2" x14ac:dyDescent="0.3">
      <c r="B1697"/>
    </row>
    <row r="1698" spans="2:2" x14ac:dyDescent="0.3">
      <c r="B1698"/>
    </row>
    <row r="1699" spans="2:2" x14ac:dyDescent="0.3">
      <c r="B1699"/>
    </row>
    <row r="1700" spans="2:2" x14ac:dyDescent="0.3">
      <c r="B1700"/>
    </row>
    <row r="1701" spans="2:2" x14ac:dyDescent="0.3">
      <c r="B1701"/>
    </row>
    <row r="1702" spans="2:2" x14ac:dyDescent="0.3">
      <c r="B1702"/>
    </row>
    <row r="1703" spans="2:2" x14ac:dyDescent="0.3">
      <c r="B1703"/>
    </row>
    <row r="1704" spans="2:2" x14ac:dyDescent="0.3">
      <c r="B1704"/>
    </row>
    <row r="1705" spans="2:2" x14ac:dyDescent="0.3">
      <c r="B1705"/>
    </row>
    <row r="1706" spans="2:2" x14ac:dyDescent="0.3">
      <c r="B1706"/>
    </row>
    <row r="1707" spans="2:2" x14ac:dyDescent="0.3">
      <c r="B1707"/>
    </row>
    <row r="1708" spans="2:2" x14ac:dyDescent="0.3">
      <c r="B1708"/>
    </row>
    <row r="1709" spans="2:2" x14ac:dyDescent="0.3">
      <c r="B1709"/>
    </row>
    <row r="1710" spans="2:2" x14ac:dyDescent="0.3">
      <c r="B1710"/>
    </row>
    <row r="1711" spans="2:2" x14ac:dyDescent="0.3">
      <c r="B1711"/>
    </row>
    <row r="1712" spans="2:2" x14ac:dyDescent="0.3">
      <c r="B1712"/>
    </row>
    <row r="1713" spans="2:2" x14ac:dyDescent="0.3">
      <c r="B1713"/>
    </row>
    <row r="1714" spans="2:2" x14ac:dyDescent="0.3">
      <c r="B1714"/>
    </row>
    <row r="1715" spans="2:2" x14ac:dyDescent="0.3">
      <c r="B1715"/>
    </row>
    <row r="1716" spans="2:2" x14ac:dyDescent="0.3">
      <c r="B1716"/>
    </row>
    <row r="1717" spans="2:2" x14ac:dyDescent="0.3">
      <c r="B1717"/>
    </row>
    <row r="1718" spans="2:2" x14ac:dyDescent="0.3">
      <c r="B1718"/>
    </row>
    <row r="1719" spans="2:2" x14ac:dyDescent="0.3">
      <c r="B1719"/>
    </row>
    <row r="1720" spans="2:2" x14ac:dyDescent="0.3">
      <c r="B1720"/>
    </row>
    <row r="1721" spans="2:2" x14ac:dyDescent="0.3">
      <c r="B1721"/>
    </row>
    <row r="1722" spans="2:2" x14ac:dyDescent="0.3">
      <c r="B1722"/>
    </row>
    <row r="1723" spans="2:2" x14ac:dyDescent="0.3">
      <c r="B1723"/>
    </row>
    <row r="1724" spans="2:2" x14ac:dyDescent="0.3">
      <c r="B1724"/>
    </row>
    <row r="1725" spans="2:2" x14ac:dyDescent="0.3">
      <c r="B1725"/>
    </row>
    <row r="1726" spans="2:2" x14ac:dyDescent="0.3">
      <c r="B1726"/>
    </row>
    <row r="1727" spans="2:2" x14ac:dyDescent="0.3">
      <c r="B1727"/>
    </row>
    <row r="1728" spans="2:2" x14ac:dyDescent="0.3">
      <c r="B1728"/>
    </row>
    <row r="1729" spans="2:2" x14ac:dyDescent="0.3">
      <c r="B1729"/>
    </row>
    <row r="1730" spans="2:2" x14ac:dyDescent="0.3">
      <c r="B1730"/>
    </row>
    <row r="1731" spans="2:2" x14ac:dyDescent="0.3">
      <c r="B1731"/>
    </row>
    <row r="1732" spans="2:2" x14ac:dyDescent="0.3">
      <c r="B1732"/>
    </row>
    <row r="1733" spans="2:2" x14ac:dyDescent="0.3">
      <c r="B1733"/>
    </row>
    <row r="1734" spans="2:2" x14ac:dyDescent="0.3">
      <c r="B1734"/>
    </row>
    <row r="1735" spans="2:2" x14ac:dyDescent="0.3">
      <c r="B1735"/>
    </row>
    <row r="1736" spans="2:2" x14ac:dyDescent="0.3">
      <c r="B1736"/>
    </row>
    <row r="1737" spans="2:2" x14ac:dyDescent="0.3">
      <c r="B1737"/>
    </row>
    <row r="1738" spans="2:2" x14ac:dyDescent="0.3">
      <c r="B1738"/>
    </row>
    <row r="1739" spans="2:2" x14ac:dyDescent="0.3">
      <c r="B1739"/>
    </row>
    <row r="1740" spans="2:2" x14ac:dyDescent="0.3">
      <c r="B1740"/>
    </row>
    <row r="1741" spans="2:2" x14ac:dyDescent="0.3">
      <c r="B1741"/>
    </row>
    <row r="1742" spans="2:2" x14ac:dyDescent="0.3">
      <c r="B1742"/>
    </row>
    <row r="1743" spans="2:2" x14ac:dyDescent="0.3">
      <c r="B1743"/>
    </row>
    <row r="1744" spans="2:2" x14ac:dyDescent="0.3">
      <c r="B1744"/>
    </row>
    <row r="1745" spans="2:2" x14ac:dyDescent="0.3">
      <c r="B1745"/>
    </row>
    <row r="1746" spans="2:2" x14ac:dyDescent="0.3">
      <c r="B1746"/>
    </row>
    <row r="1747" spans="2:2" x14ac:dyDescent="0.3">
      <c r="B1747"/>
    </row>
    <row r="1748" spans="2:2" x14ac:dyDescent="0.3">
      <c r="B1748"/>
    </row>
    <row r="1749" spans="2:2" x14ac:dyDescent="0.3">
      <c r="B1749"/>
    </row>
    <row r="1750" spans="2:2" x14ac:dyDescent="0.3">
      <c r="B1750"/>
    </row>
    <row r="1751" spans="2:2" x14ac:dyDescent="0.3">
      <c r="B1751"/>
    </row>
    <row r="1752" spans="2:2" x14ac:dyDescent="0.3">
      <c r="B1752"/>
    </row>
    <row r="1753" spans="2:2" x14ac:dyDescent="0.3">
      <c r="B1753"/>
    </row>
    <row r="1754" spans="2:2" x14ac:dyDescent="0.3">
      <c r="B1754"/>
    </row>
    <row r="1755" spans="2:2" x14ac:dyDescent="0.3">
      <c r="B1755"/>
    </row>
    <row r="1756" spans="2:2" x14ac:dyDescent="0.3">
      <c r="B1756"/>
    </row>
    <row r="1757" spans="2:2" x14ac:dyDescent="0.3">
      <c r="B1757"/>
    </row>
    <row r="1758" spans="2:2" x14ac:dyDescent="0.3">
      <c r="B1758"/>
    </row>
    <row r="1759" spans="2:2" x14ac:dyDescent="0.3">
      <c r="B1759"/>
    </row>
    <row r="1760" spans="2:2" x14ac:dyDescent="0.3">
      <c r="B1760"/>
    </row>
    <row r="1761" spans="2:2" x14ac:dyDescent="0.3">
      <c r="B1761"/>
    </row>
    <row r="1762" spans="2:2" x14ac:dyDescent="0.3">
      <c r="B1762"/>
    </row>
    <row r="1763" spans="2:2" x14ac:dyDescent="0.3">
      <c r="B1763"/>
    </row>
    <row r="1764" spans="2:2" x14ac:dyDescent="0.3">
      <c r="B1764"/>
    </row>
    <row r="1765" spans="2:2" x14ac:dyDescent="0.3">
      <c r="B1765"/>
    </row>
    <row r="1766" spans="2:2" x14ac:dyDescent="0.3">
      <c r="B1766"/>
    </row>
    <row r="1767" spans="2:2" x14ac:dyDescent="0.3">
      <c r="B1767"/>
    </row>
    <row r="1768" spans="2:2" x14ac:dyDescent="0.3">
      <c r="B1768"/>
    </row>
    <row r="1769" spans="2:2" x14ac:dyDescent="0.3">
      <c r="B1769"/>
    </row>
    <row r="1770" spans="2:2" x14ac:dyDescent="0.3">
      <c r="B1770"/>
    </row>
    <row r="1771" spans="2:2" x14ac:dyDescent="0.3">
      <c r="B1771"/>
    </row>
    <row r="1772" spans="2:2" x14ac:dyDescent="0.3">
      <c r="B1772"/>
    </row>
    <row r="1773" spans="2:2" x14ac:dyDescent="0.3">
      <c r="B1773"/>
    </row>
    <row r="1774" spans="2:2" x14ac:dyDescent="0.3">
      <c r="B1774"/>
    </row>
    <row r="1775" spans="2:2" x14ac:dyDescent="0.3">
      <c r="B1775"/>
    </row>
    <row r="1776" spans="2:2" x14ac:dyDescent="0.3">
      <c r="B1776"/>
    </row>
    <row r="1777" spans="2:2" x14ac:dyDescent="0.3">
      <c r="B1777"/>
    </row>
    <row r="1778" spans="2:2" x14ac:dyDescent="0.3">
      <c r="B1778"/>
    </row>
    <row r="1779" spans="2:2" x14ac:dyDescent="0.3">
      <c r="B1779"/>
    </row>
    <row r="1780" spans="2:2" x14ac:dyDescent="0.3">
      <c r="B1780"/>
    </row>
    <row r="1781" spans="2:2" x14ac:dyDescent="0.3">
      <c r="B1781"/>
    </row>
    <row r="1782" spans="2:2" x14ac:dyDescent="0.3">
      <c r="B1782"/>
    </row>
    <row r="1783" spans="2:2" x14ac:dyDescent="0.3">
      <c r="B1783"/>
    </row>
    <row r="1784" spans="2:2" x14ac:dyDescent="0.3">
      <c r="B1784"/>
    </row>
    <row r="1785" spans="2:2" x14ac:dyDescent="0.3">
      <c r="B1785"/>
    </row>
    <row r="1786" spans="2:2" x14ac:dyDescent="0.3">
      <c r="B1786"/>
    </row>
    <row r="1787" spans="2:2" x14ac:dyDescent="0.3">
      <c r="B1787"/>
    </row>
    <row r="1788" spans="2:2" x14ac:dyDescent="0.3">
      <c r="B1788"/>
    </row>
    <row r="1789" spans="2:2" x14ac:dyDescent="0.3">
      <c r="B1789"/>
    </row>
    <row r="1790" spans="2:2" x14ac:dyDescent="0.3">
      <c r="B1790"/>
    </row>
    <row r="1791" spans="2:2" x14ac:dyDescent="0.3">
      <c r="B1791"/>
    </row>
    <row r="1792" spans="2:2" x14ac:dyDescent="0.3">
      <c r="B1792"/>
    </row>
    <row r="1793" spans="2:2" x14ac:dyDescent="0.3">
      <c r="B1793"/>
    </row>
    <row r="1794" spans="2:2" x14ac:dyDescent="0.3">
      <c r="B1794"/>
    </row>
    <row r="1795" spans="2:2" x14ac:dyDescent="0.3">
      <c r="B1795"/>
    </row>
    <row r="1796" spans="2:2" x14ac:dyDescent="0.3">
      <c r="B1796"/>
    </row>
    <row r="1797" spans="2:2" x14ac:dyDescent="0.3">
      <c r="B1797"/>
    </row>
    <row r="1798" spans="2:2" x14ac:dyDescent="0.3">
      <c r="B1798"/>
    </row>
    <row r="1799" spans="2:2" x14ac:dyDescent="0.3">
      <c r="B1799"/>
    </row>
    <row r="1800" spans="2:2" x14ac:dyDescent="0.3">
      <c r="B1800"/>
    </row>
    <row r="1801" spans="2:2" x14ac:dyDescent="0.3">
      <c r="B1801"/>
    </row>
    <row r="1802" spans="2:2" x14ac:dyDescent="0.3">
      <c r="B1802"/>
    </row>
    <row r="1803" spans="2:2" x14ac:dyDescent="0.3">
      <c r="B1803"/>
    </row>
    <row r="1804" spans="2:2" x14ac:dyDescent="0.3">
      <c r="B1804"/>
    </row>
    <row r="1805" spans="2:2" x14ac:dyDescent="0.3">
      <c r="B1805"/>
    </row>
    <row r="1806" spans="2:2" x14ac:dyDescent="0.3">
      <c r="B1806"/>
    </row>
    <row r="1807" spans="2:2" x14ac:dyDescent="0.3">
      <c r="B1807"/>
    </row>
    <row r="1808" spans="2:2" x14ac:dyDescent="0.3">
      <c r="B1808"/>
    </row>
    <row r="1809" spans="2:2" x14ac:dyDescent="0.3">
      <c r="B1809"/>
    </row>
    <row r="1810" spans="2:2" x14ac:dyDescent="0.3">
      <c r="B1810"/>
    </row>
    <row r="1811" spans="2:2" x14ac:dyDescent="0.3">
      <c r="B1811"/>
    </row>
    <row r="1812" spans="2:2" x14ac:dyDescent="0.3">
      <c r="B1812"/>
    </row>
    <row r="1813" spans="2:2" x14ac:dyDescent="0.3">
      <c r="B1813"/>
    </row>
    <row r="1814" spans="2:2" x14ac:dyDescent="0.3">
      <c r="B1814"/>
    </row>
    <row r="1815" spans="2:2" x14ac:dyDescent="0.3">
      <c r="B1815"/>
    </row>
    <row r="1816" spans="2:2" x14ac:dyDescent="0.3">
      <c r="B1816"/>
    </row>
    <row r="1817" spans="2:2" x14ac:dyDescent="0.3">
      <c r="B1817"/>
    </row>
    <row r="1818" spans="2:2" x14ac:dyDescent="0.3">
      <c r="B1818"/>
    </row>
    <row r="1819" spans="2:2" x14ac:dyDescent="0.3">
      <c r="B1819"/>
    </row>
    <row r="1820" spans="2:2" x14ac:dyDescent="0.3">
      <c r="B1820"/>
    </row>
    <row r="1821" spans="2:2" x14ac:dyDescent="0.3">
      <c r="B1821"/>
    </row>
    <row r="1822" spans="2:2" x14ac:dyDescent="0.3">
      <c r="B1822"/>
    </row>
    <row r="1823" spans="2:2" x14ac:dyDescent="0.3">
      <c r="B1823"/>
    </row>
    <row r="1824" spans="2:2" x14ac:dyDescent="0.3">
      <c r="B1824"/>
    </row>
    <row r="1825" spans="2:2" x14ac:dyDescent="0.3">
      <c r="B1825"/>
    </row>
    <row r="1826" spans="2:2" x14ac:dyDescent="0.3">
      <c r="B1826"/>
    </row>
    <row r="1827" spans="2:2" x14ac:dyDescent="0.3">
      <c r="B1827"/>
    </row>
    <row r="1828" spans="2:2" x14ac:dyDescent="0.3">
      <c r="B1828"/>
    </row>
    <row r="1829" spans="2:2" x14ac:dyDescent="0.3">
      <c r="B1829"/>
    </row>
    <row r="1830" spans="2:2" x14ac:dyDescent="0.3">
      <c r="B1830"/>
    </row>
    <row r="1831" spans="2:2" x14ac:dyDescent="0.3">
      <c r="B1831"/>
    </row>
    <row r="1832" spans="2:2" x14ac:dyDescent="0.3">
      <c r="B1832"/>
    </row>
    <row r="1833" spans="2:2" x14ac:dyDescent="0.3">
      <c r="B1833"/>
    </row>
    <row r="1834" spans="2:2" x14ac:dyDescent="0.3">
      <c r="B1834"/>
    </row>
    <row r="1835" spans="2:2" x14ac:dyDescent="0.3">
      <c r="B1835"/>
    </row>
    <row r="1836" spans="2:2" x14ac:dyDescent="0.3">
      <c r="B1836"/>
    </row>
    <row r="1837" spans="2:2" x14ac:dyDescent="0.3">
      <c r="B1837"/>
    </row>
    <row r="1838" spans="2:2" x14ac:dyDescent="0.3">
      <c r="B1838"/>
    </row>
    <row r="1839" spans="2:2" x14ac:dyDescent="0.3">
      <c r="B1839"/>
    </row>
    <row r="1840" spans="2:2" x14ac:dyDescent="0.3">
      <c r="B1840"/>
    </row>
    <row r="1841" spans="2:2" x14ac:dyDescent="0.3">
      <c r="B1841"/>
    </row>
    <row r="1842" spans="2:2" x14ac:dyDescent="0.3">
      <c r="B1842"/>
    </row>
    <row r="1843" spans="2:2" x14ac:dyDescent="0.3">
      <c r="B1843"/>
    </row>
    <row r="1844" spans="2:2" x14ac:dyDescent="0.3">
      <c r="B1844"/>
    </row>
    <row r="1845" spans="2:2" x14ac:dyDescent="0.3">
      <c r="B1845"/>
    </row>
    <row r="1846" spans="2:2" x14ac:dyDescent="0.3">
      <c r="B1846"/>
    </row>
    <row r="1847" spans="2:2" x14ac:dyDescent="0.3">
      <c r="B1847"/>
    </row>
    <row r="1848" spans="2:2" x14ac:dyDescent="0.3">
      <c r="B1848"/>
    </row>
    <row r="1849" spans="2:2" x14ac:dyDescent="0.3">
      <c r="B1849"/>
    </row>
    <row r="1850" spans="2:2" x14ac:dyDescent="0.3">
      <c r="B1850"/>
    </row>
    <row r="1851" spans="2:2" x14ac:dyDescent="0.3">
      <c r="B1851"/>
    </row>
    <row r="1852" spans="2:2" x14ac:dyDescent="0.3">
      <c r="B1852"/>
    </row>
    <row r="1853" spans="2:2" x14ac:dyDescent="0.3">
      <c r="B1853"/>
    </row>
    <row r="1854" spans="2:2" x14ac:dyDescent="0.3">
      <c r="B1854"/>
    </row>
    <row r="1855" spans="2:2" x14ac:dyDescent="0.3">
      <c r="B1855"/>
    </row>
    <row r="1856" spans="2:2" x14ac:dyDescent="0.3">
      <c r="B1856"/>
    </row>
    <row r="1857" spans="2:2" x14ac:dyDescent="0.3">
      <c r="B1857"/>
    </row>
    <row r="1858" spans="2:2" x14ac:dyDescent="0.3">
      <c r="B1858"/>
    </row>
    <row r="1859" spans="2:2" x14ac:dyDescent="0.3">
      <c r="B1859"/>
    </row>
    <row r="1860" spans="2:2" x14ac:dyDescent="0.3">
      <c r="B1860"/>
    </row>
    <row r="1861" spans="2:2" x14ac:dyDescent="0.3">
      <c r="B1861"/>
    </row>
    <row r="1862" spans="2:2" x14ac:dyDescent="0.3">
      <c r="B1862"/>
    </row>
    <row r="1863" spans="2:2" x14ac:dyDescent="0.3">
      <c r="B1863"/>
    </row>
    <row r="1864" spans="2:2" x14ac:dyDescent="0.3">
      <c r="B1864"/>
    </row>
    <row r="1865" spans="2:2" x14ac:dyDescent="0.3">
      <c r="B1865"/>
    </row>
    <row r="1866" spans="2:2" x14ac:dyDescent="0.3">
      <c r="B1866"/>
    </row>
    <row r="1867" spans="2:2" x14ac:dyDescent="0.3">
      <c r="B1867"/>
    </row>
    <row r="1868" spans="2:2" x14ac:dyDescent="0.3">
      <c r="B1868"/>
    </row>
    <row r="1869" spans="2:2" x14ac:dyDescent="0.3">
      <c r="B1869"/>
    </row>
    <row r="1870" spans="2:2" x14ac:dyDescent="0.3">
      <c r="B1870"/>
    </row>
    <row r="1871" spans="2:2" x14ac:dyDescent="0.3">
      <c r="B1871"/>
    </row>
  </sheetData>
  <autoFilter ref="A1:C66" xr:uid="{A3EB764D-7066-4901-B776-75EC1C846C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OMIT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Anthony Cafiero</cp:lastModifiedBy>
  <dcterms:created xsi:type="dcterms:W3CDTF">2014-08-21T20:27:08Z</dcterms:created>
  <dcterms:modified xsi:type="dcterms:W3CDTF">2021-06-24T17:43:07Z</dcterms:modified>
</cp:coreProperties>
</file>