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ja/git/datacontroller.io/content/blog/roi-payback/"/>
    </mc:Choice>
  </mc:AlternateContent>
  <xr:revisionPtr revIDLastSave="0" documentId="8_{7930CE4A-482E-F54C-9C22-61806E599D5C}" xr6:coauthVersionLast="47" xr6:coauthVersionMax="47" xr10:uidLastSave="{00000000-0000-0000-0000-000000000000}"/>
  <bookViews>
    <workbookView xWindow="220" yWindow="500" windowWidth="31180" windowHeight="20620" xr2:uid="{00000000-000D-0000-FFFF-FFFF00000000}"/>
  </bookViews>
  <sheets>
    <sheet name="Calculat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62" i="1"/>
  <c r="D44" i="1"/>
  <c r="D39" i="1"/>
  <c r="D30" i="1"/>
  <c r="D23" i="1"/>
  <c r="D18" i="1"/>
  <c r="D13" i="1"/>
  <c r="D8" i="1"/>
  <c r="D58" i="1" l="1"/>
  <c r="D65" i="1" s="1"/>
  <c r="D64" i="1" l="1"/>
</calcChain>
</file>

<file path=xl/sharedStrings.xml><?xml version="1.0" encoding="utf-8"?>
<sst xmlns="http://schemas.openxmlformats.org/spreadsheetml/2006/main" count="52" uniqueCount="43">
  <si>
    <t>1 - Development Time</t>
  </si>
  <si>
    <t>Day Rate for Developer</t>
  </si>
  <si>
    <t>Average days saved per month</t>
  </si>
  <si>
    <t>Savings per year</t>
  </si>
  <si>
    <t>2 - Deployment time</t>
  </si>
  <si>
    <t>Day Rate for IT Admin</t>
  </si>
  <si>
    <t>3 - Batch Incidents</t>
  </si>
  <si>
    <t>Day Rate</t>
  </si>
  <si>
    <t>Average day saved per month</t>
  </si>
  <si>
    <t>4 - Data Quality Issues</t>
  </si>
  <si>
    <t>Day Rate for DQ Analyst</t>
  </si>
  <si>
    <t>5 - Compliance Costs</t>
  </si>
  <si>
    <t>Annual savings (ongoing, fixed amount)</t>
  </si>
  <si>
    <t>Day Rate for Auditor</t>
  </si>
  <si>
    <t>Days saved in an audit</t>
  </si>
  <si>
    <t>Number of audits per year</t>
  </si>
  <si>
    <t>Probability of receving a fine</t>
  </si>
  <si>
    <t>Size of fine</t>
  </si>
  <si>
    <t>6 - Data Lineage</t>
  </si>
  <si>
    <t>Day Rate for ETL Developer</t>
  </si>
  <si>
    <t>7 - Dataset locks</t>
  </si>
  <si>
    <t>Data Catalog</t>
  </si>
  <si>
    <t>Data Dictionary</t>
  </si>
  <si>
    <t>Data Alerts</t>
  </si>
  <si>
    <t>Data Quality routines</t>
  </si>
  <si>
    <t>Data Loading routines</t>
  </si>
  <si>
    <t>DDL Exports</t>
  </si>
  <si>
    <t>User Navigator</t>
  </si>
  <si>
    <t>Metadata Navigator</t>
  </si>
  <si>
    <t>Data Model Change Tracking</t>
  </si>
  <si>
    <t>Total Annual Savings</t>
  </si>
  <si>
    <t>Number of Data Controller users</t>
  </si>
  <si>
    <t>Total Annual Cost</t>
  </si>
  <si>
    <t>Return On Investment</t>
  </si>
  <si>
    <t>Payback Period</t>
  </si>
  <si>
    <t>months</t>
  </si>
  <si>
    <t>Fine reduction due to better control evidence</t>
  </si>
  <si>
    <t>Risk Adjusted Fine Savings:</t>
  </si>
  <si>
    <t>8 - Other Savings (annual, fixed)</t>
  </si>
  <si>
    <t xml:space="preserve">Average days per month spent producing lineage </t>
  </si>
  <si>
    <t>Average days per month resolving dataset locks</t>
  </si>
  <si>
    <t>Data Controller ROI and Payback Calculator</t>
  </si>
  <si>
    <t>For more information, see: https://datacontroller.io/roi-payback/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</si>
</sst>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796E6"/>
      <name val="Menlo"/>
      <charset val="1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9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2" borderId="0" xfId="0" applyFill="1"/>
    <xf numFmtId="9" fontId="0" fillId="2" borderId="0" xfId="0" applyNumberFormat="1" applyFill="1"/>
    <xf numFmtId="169" fontId="0" fillId="2" borderId="0" xfId="1" applyNumberFormat="1" applyFont="1" applyFill="1"/>
    <xf numFmtId="10" fontId="0" fillId="2" borderId="0" xfId="0" applyNumberFormat="1" applyFill="1"/>
    <xf numFmtId="0" fontId="4" fillId="0" borderId="0" xfId="0" applyFont="1"/>
    <xf numFmtId="0" fontId="5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controller.io/roi-payb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5"/>
  <sheetViews>
    <sheetView showGridLines="0" tabSelected="1" workbookViewId="0">
      <selection activeCell="G50" sqref="G50"/>
    </sheetView>
  </sheetViews>
  <sheetFormatPr baseColWidth="10" defaultColWidth="8.83203125" defaultRowHeight="15" x14ac:dyDescent="0.2"/>
  <cols>
    <col min="1" max="1" width="5.83203125" customWidth="1"/>
    <col min="3" max="3" width="38.5" bestFit="1" customWidth="1"/>
    <col min="4" max="4" width="12.1640625" bestFit="1" customWidth="1"/>
  </cols>
  <sheetData>
    <row r="2" spans="2:4" ht="21" x14ac:dyDescent="0.25">
      <c r="B2" s="10" t="s">
        <v>41</v>
      </c>
    </row>
    <row r="3" spans="2:4" x14ac:dyDescent="0.2">
      <c r="B3" s="11" t="s">
        <v>42</v>
      </c>
    </row>
    <row r="5" spans="2:4" x14ac:dyDescent="0.2">
      <c r="B5" s="1" t="s">
        <v>0</v>
      </c>
    </row>
    <row r="6" spans="2:4" x14ac:dyDescent="0.2">
      <c r="C6" t="s">
        <v>1</v>
      </c>
      <c r="D6" s="6">
        <v>450</v>
      </c>
    </row>
    <row r="7" spans="2:4" x14ac:dyDescent="0.2">
      <c r="C7" t="s">
        <v>2</v>
      </c>
      <c r="D7" s="6">
        <v>2</v>
      </c>
    </row>
    <row r="8" spans="2:4" x14ac:dyDescent="0.2">
      <c r="C8" s="1" t="s">
        <v>3</v>
      </c>
      <c r="D8" s="1">
        <f>D7*D6*12</f>
        <v>10800</v>
      </c>
    </row>
    <row r="10" spans="2:4" x14ac:dyDescent="0.2">
      <c r="B10" s="1" t="s">
        <v>4</v>
      </c>
    </row>
    <row r="11" spans="2:4" x14ac:dyDescent="0.2">
      <c r="C11" t="s">
        <v>5</v>
      </c>
      <c r="D11" s="6">
        <v>450</v>
      </c>
    </row>
    <row r="12" spans="2:4" x14ac:dyDescent="0.2">
      <c r="C12" t="s">
        <v>2</v>
      </c>
      <c r="D12" s="6">
        <v>0.5</v>
      </c>
    </row>
    <row r="13" spans="2:4" x14ac:dyDescent="0.2">
      <c r="C13" s="1" t="s">
        <v>3</v>
      </c>
      <c r="D13" s="1">
        <f>D12*D11*12</f>
        <v>2700</v>
      </c>
    </row>
    <row r="15" spans="2:4" x14ac:dyDescent="0.2">
      <c r="B15" s="1" t="s">
        <v>6</v>
      </c>
    </row>
    <row r="16" spans="2:4" x14ac:dyDescent="0.2">
      <c r="C16" t="s">
        <v>7</v>
      </c>
      <c r="D16" s="6">
        <v>450</v>
      </c>
    </row>
    <row r="17" spans="2:4" x14ac:dyDescent="0.2">
      <c r="C17" t="s">
        <v>8</v>
      </c>
      <c r="D17" s="6">
        <v>0.5</v>
      </c>
    </row>
    <row r="18" spans="2:4" x14ac:dyDescent="0.2">
      <c r="C18" s="1" t="s">
        <v>3</v>
      </c>
      <c r="D18" s="1">
        <f>D17*D16*12</f>
        <v>2700</v>
      </c>
    </row>
    <row r="20" spans="2:4" x14ac:dyDescent="0.2">
      <c r="B20" s="1" t="s">
        <v>9</v>
      </c>
    </row>
    <row r="21" spans="2:4" x14ac:dyDescent="0.2">
      <c r="C21" t="s">
        <v>10</v>
      </c>
      <c r="D21" s="6">
        <v>450</v>
      </c>
    </row>
    <row r="22" spans="2:4" x14ac:dyDescent="0.2">
      <c r="C22" t="s">
        <v>2</v>
      </c>
      <c r="D22" s="6">
        <v>0.5</v>
      </c>
    </row>
    <row r="23" spans="2:4" x14ac:dyDescent="0.2">
      <c r="C23" s="1" t="s">
        <v>3</v>
      </c>
      <c r="D23" s="1">
        <f>D22*D21*12</f>
        <v>2700</v>
      </c>
    </row>
    <row r="25" spans="2:4" x14ac:dyDescent="0.2">
      <c r="B25" s="1" t="s">
        <v>11</v>
      </c>
    </row>
    <row r="26" spans="2:4" x14ac:dyDescent="0.2">
      <c r="C26" s="1" t="s">
        <v>12</v>
      </c>
      <c r="D26" s="1">
        <v>100</v>
      </c>
    </row>
    <row r="27" spans="2:4" x14ac:dyDescent="0.2">
      <c r="C27" t="s">
        <v>13</v>
      </c>
      <c r="D27" s="6">
        <v>1500</v>
      </c>
    </row>
    <row r="28" spans="2:4" x14ac:dyDescent="0.2">
      <c r="C28" t="s">
        <v>14</v>
      </c>
      <c r="D28" s="6">
        <v>3</v>
      </c>
    </row>
    <row r="29" spans="2:4" x14ac:dyDescent="0.2">
      <c r="C29" t="s">
        <v>15</v>
      </c>
      <c r="D29" s="6">
        <v>1</v>
      </c>
    </row>
    <row r="30" spans="2:4" x14ac:dyDescent="0.2">
      <c r="C30" s="1" t="s">
        <v>3</v>
      </c>
      <c r="D30" s="1">
        <f>D29*D28*D27</f>
        <v>4500</v>
      </c>
    </row>
    <row r="31" spans="2:4" x14ac:dyDescent="0.2">
      <c r="C31" t="s">
        <v>16</v>
      </c>
      <c r="D31" s="9">
        <v>5.0000000000000001E-3</v>
      </c>
    </row>
    <row r="32" spans="2:4" x14ac:dyDescent="0.2">
      <c r="C32" t="s">
        <v>17</v>
      </c>
      <c r="D32" s="8">
        <v>10000000</v>
      </c>
    </row>
    <row r="33" spans="2:4" x14ac:dyDescent="0.2">
      <c r="C33" t="s">
        <v>36</v>
      </c>
      <c r="D33" s="7">
        <v>0.25</v>
      </c>
    </row>
    <row r="34" spans="2:4" x14ac:dyDescent="0.2">
      <c r="C34" s="1" t="s">
        <v>37</v>
      </c>
      <c r="D34" s="1">
        <f>(D32*D31)*D33</f>
        <v>12500</v>
      </c>
    </row>
    <row r="36" spans="2:4" x14ac:dyDescent="0.2">
      <c r="B36" s="1" t="s">
        <v>18</v>
      </c>
    </row>
    <row r="37" spans="2:4" x14ac:dyDescent="0.2">
      <c r="C37" t="s">
        <v>19</v>
      </c>
      <c r="D37" s="6">
        <v>450</v>
      </c>
    </row>
    <row r="38" spans="2:4" x14ac:dyDescent="0.2">
      <c r="C38" t="s">
        <v>39</v>
      </c>
      <c r="D38" s="6">
        <v>1</v>
      </c>
    </row>
    <row r="39" spans="2:4" x14ac:dyDescent="0.2">
      <c r="C39" s="1" t="s">
        <v>3</v>
      </c>
      <c r="D39" s="1">
        <f>D38*D37*12</f>
        <v>5400</v>
      </c>
    </row>
    <row r="41" spans="2:4" x14ac:dyDescent="0.2">
      <c r="B41" s="1" t="s">
        <v>20</v>
      </c>
    </row>
    <row r="42" spans="2:4" x14ac:dyDescent="0.2">
      <c r="C42" t="s">
        <v>7</v>
      </c>
      <c r="D42" s="6">
        <v>450</v>
      </c>
    </row>
    <row r="43" spans="2:4" x14ac:dyDescent="0.2">
      <c r="C43" s="3" t="s">
        <v>40</v>
      </c>
      <c r="D43" s="6">
        <v>0.5</v>
      </c>
    </row>
    <row r="44" spans="2:4" x14ac:dyDescent="0.2">
      <c r="C44" s="1" t="s">
        <v>3</v>
      </c>
      <c r="D44" s="1">
        <f>D43*D42*12</f>
        <v>2700</v>
      </c>
    </row>
    <row r="46" spans="2:4" x14ac:dyDescent="0.2">
      <c r="B46" s="1" t="s">
        <v>38</v>
      </c>
    </row>
    <row r="47" spans="2:4" x14ac:dyDescent="0.2">
      <c r="B47" s="4"/>
      <c r="C47" t="s">
        <v>21</v>
      </c>
      <c r="D47" s="6">
        <v>1000</v>
      </c>
    </row>
    <row r="48" spans="2:4" x14ac:dyDescent="0.2">
      <c r="B48" s="4"/>
      <c r="C48" t="s">
        <v>22</v>
      </c>
      <c r="D48" s="6">
        <v>500</v>
      </c>
    </row>
    <row r="49" spans="2:4" x14ac:dyDescent="0.2">
      <c r="B49" s="4"/>
      <c r="C49" t="s">
        <v>23</v>
      </c>
      <c r="D49" s="6">
        <v>500</v>
      </c>
    </row>
    <row r="50" spans="2:4" x14ac:dyDescent="0.2">
      <c r="B50" s="4"/>
      <c r="C50" t="s">
        <v>24</v>
      </c>
      <c r="D50" s="6">
        <v>2000</v>
      </c>
    </row>
    <row r="51" spans="2:4" x14ac:dyDescent="0.2">
      <c r="B51" s="4"/>
      <c r="C51" t="s">
        <v>25</v>
      </c>
      <c r="D51" s="6">
        <v>1200</v>
      </c>
    </row>
    <row r="52" spans="2:4" x14ac:dyDescent="0.2">
      <c r="B52" s="4"/>
      <c r="C52" t="s">
        <v>26</v>
      </c>
      <c r="D52" s="6">
        <v>500</v>
      </c>
    </row>
    <row r="53" spans="2:4" x14ac:dyDescent="0.2">
      <c r="B53" s="4"/>
      <c r="C53" t="s">
        <v>27</v>
      </c>
      <c r="D53" s="6">
        <v>400</v>
      </c>
    </row>
    <row r="54" spans="2:4" x14ac:dyDescent="0.2">
      <c r="B54" s="4"/>
      <c r="C54" t="s">
        <v>28</v>
      </c>
      <c r="D54" s="6">
        <v>400</v>
      </c>
    </row>
    <row r="55" spans="2:4" x14ac:dyDescent="0.2">
      <c r="B55" s="4"/>
      <c r="C55" t="s">
        <v>29</v>
      </c>
      <c r="D55" s="6">
        <v>400</v>
      </c>
    </row>
    <row r="58" spans="2:4" x14ac:dyDescent="0.2">
      <c r="B58" s="1" t="s">
        <v>30</v>
      </c>
      <c r="D58" s="1">
        <f>D44+D39+D34+D30+D26+D23+D18+D13+D8+SUM(D47:D55)</f>
        <v>51000</v>
      </c>
    </row>
    <row r="60" spans="2:4" x14ac:dyDescent="0.2">
      <c r="C60" t="s">
        <v>31</v>
      </c>
      <c r="D60">
        <v>25</v>
      </c>
    </row>
    <row r="62" spans="2:4" x14ac:dyDescent="0.2">
      <c r="B62" s="1" t="s">
        <v>32</v>
      </c>
      <c r="C62" s="1"/>
      <c r="D62" s="1">
        <f>MIN(D60*500,100000)</f>
        <v>12500</v>
      </c>
    </row>
    <row r="64" spans="2:4" x14ac:dyDescent="0.2">
      <c r="B64" t="s">
        <v>33</v>
      </c>
      <c r="D64" s="2">
        <f>(D58-D62)/D62</f>
        <v>3.08</v>
      </c>
    </row>
    <row r="65" spans="2:5" x14ac:dyDescent="0.2">
      <c r="B65" t="s">
        <v>34</v>
      </c>
      <c r="D65" s="5">
        <f>D62/D58*12</f>
        <v>2.9411764705882351</v>
      </c>
      <c r="E65" t="s">
        <v>35</v>
      </c>
    </row>
  </sheetData>
  <hyperlinks>
    <hyperlink ref="B3" r:id="rId1" xr:uid="{03A938A5-170E-364C-99ED-FBEFF088B2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Allan Bowe</cp:lastModifiedBy>
  <cp:revision/>
  <dcterms:created xsi:type="dcterms:W3CDTF">2021-07-14T13:36:14Z</dcterms:created>
  <dcterms:modified xsi:type="dcterms:W3CDTF">2021-07-15T08:57:12Z</dcterms:modified>
  <cp:category/>
  <cp:contentStatus/>
</cp:coreProperties>
</file>