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7604\Desktop\World Sufficiency Lab\Sufficiency Gap Report\"/>
    </mc:Choice>
  </mc:AlternateContent>
  <xr:revisionPtr revIDLastSave="0" documentId="8_{95B88A8A-CC46-4084-8BBD-569650BB9788}" xr6:coauthVersionLast="47" xr6:coauthVersionMax="47" xr10:uidLastSave="{00000000-0000-0000-0000-000000000000}"/>
  <bookViews>
    <workbookView xWindow="-110" yWindow="-110" windowWidth="19420" windowHeight="11620" tabRatio="982" xr2:uid="{00000000-000D-0000-FFFF-FFFF00000000}"/>
  </bookViews>
  <sheets>
    <sheet name="EEPI" sheetId="14" r:id="rId1"/>
    <sheet name="EDEPI" sheetId="15" r:id="rId2"/>
    <sheet name="ETEPI" sheetId="16" r:id="rId3"/>
    <sheet name="Normalised figures" sheetId="18" r:id="rId4"/>
    <sheet name="Home warm" sheetId="3" r:id="rId5"/>
    <sheet name="Utility bills" sheetId="4" r:id="rId6"/>
    <sheet name="Quality of homes" sheetId="6" r:id="rId7"/>
    <sheet name="Public transport_all" sheetId="7" r:id="rId8"/>
    <sheet name="Public transport-ville" sheetId="8" r:id="rId9"/>
    <sheet name="Public transport-Suburb" sheetId="9" r:id="rId10"/>
    <sheet name="Public transport-Rurale" sheetId="10" r:id="rId11"/>
    <sheet name="Affordability of public transpo" sheetId="17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8" l="1"/>
  <c r="D3" i="18"/>
  <c r="E3" i="18"/>
  <c r="F3" i="18"/>
  <c r="G3" i="18"/>
  <c r="H3" i="18"/>
  <c r="I3" i="18"/>
  <c r="K3" i="18"/>
  <c r="M3" i="18" s="1"/>
  <c r="L3" i="18"/>
  <c r="C4" i="18"/>
  <c r="D4" i="18"/>
  <c r="E4" i="18"/>
  <c r="F4" i="18"/>
  <c r="G4" i="18"/>
  <c r="H4" i="18"/>
  <c r="I4" i="18"/>
  <c r="K4" i="18"/>
  <c r="M4" i="18" s="1"/>
  <c r="L4" i="18"/>
  <c r="C5" i="18"/>
  <c r="D5" i="18"/>
  <c r="E5" i="18"/>
  <c r="F5" i="18"/>
  <c r="K5" i="18" s="1"/>
  <c r="G5" i="18"/>
  <c r="G32" i="18" s="1"/>
  <c r="H5" i="18"/>
  <c r="I5" i="18"/>
  <c r="C6" i="18"/>
  <c r="D6" i="18"/>
  <c r="E6" i="18"/>
  <c r="F6" i="18"/>
  <c r="K6" i="18" s="1"/>
  <c r="M6" i="18" s="1"/>
  <c r="G6" i="18"/>
  <c r="L6" i="18" s="1"/>
  <c r="H6" i="18"/>
  <c r="I6" i="18"/>
  <c r="C7" i="18"/>
  <c r="C33" i="18" s="1"/>
  <c r="D7" i="18"/>
  <c r="E7" i="18"/>
  <c r="F7" i="18"/>
  <c r="G7" i="18"/>
  <c r="L7" i="18" s="1"/>
  <c r="H7" i="18"/>
  <c r="I7" i="18"/>
  <c r="C8" i="18"/>
  <c r="K8" i="18" s="1"/>
  <c r="D8" i="18"/>
  <c r="E8" i="18"/>
  <c r="F8" i="18"/>
  <c r="G8" i="18"/>
  <c r="L8" i="18" s="1"/>
  <c r="H8" i="18"/>
  <c r="I8" i="18"/>
  <c r="C9" i="18"/>
  <c r="D9" i="18"/>
  <c r="E9" i="18"/>
  <c r="F9" i="18"/>
  <c r="K9" i="18" s="1"/>
  <c r="G9" i="18"/>
  <c r="L9" i="18" s="1"/>
  <c r="H9" i="18"/>
  <c r="I9" i="18"/>
  <c r="C10" i="18"/>
  <c r="K10" i="18" s="1"/>
  <c r="D10" i="18"/>
  <c r="E10" i="18"/>
  <c r="F10" i="18"/>
  <c r="G10" i="18"/>
  <c r="L10" i="18" s="1"/>
  <c r="H10" i="18"/>
  <c r="I10" i="18"/>
  <c r="C11" i="18"/>
  <c r="D11" i="18"/>
  <c r="K11" i="18" s="1"/>
  <c r="M11" i="18" s="1"/>
  <c r="E11" i="18"/>
  <c r="F11" i="18"/>
  <c r="G11" i="18"/>
  <c r="H11" i="18"/>
  <c r="I11" i="18"/>
  <c r="L11" i="18"/>
  <c r="C12" i="18"/>
  <c r="D12" i="18"/>
  <c r="E12" i="18"/>
  <c r="F12" i="18"/>
  <c r="G12" i="18"/>
  <c r="H12" i="18"/>
  <c r="I12" i="18"/>
  <c r="K12" i="18"/>
  <c r="M12" i="18" s="1"/>
  <c r="L12" i="18"/>
  <c r="C13" i="18"/>
  <c r="D13" i="18"/>
  <c r="K13" i="18" s="1"/>
  <c r="M13" i="18" s="1"/>
  <c r="E13" i="18"/>
  <c r="F13" i="18"/>
  <c r="G13" i="18"/>
  <c r="L13" i="18" s="1"/>
  <c r="H13" i="18"/>
  <c r="I13" i="18"/>
  <c r="C14" i="18"/>
  <c r="D14" i="18"/>
  <c r="K14" i="18" s="1"/>
  <c r="E14" i="18"/>
  <c r="F14" i="18"/>
  <c r="G14" i="18"/>
  <c r="L14" i="18" s="1"/>
  <c r="H14" i="18"/>
  <c r="I14" i="18"/>
  <c r="C15" i="18"/>
  <c r="K15" i="18" s="1"/>
  <c r="M15" i="18" s="1"/>
  <c r="D15" i="18"/>
  <c r="E15" i="18"/>
  <c r="F15" i="18"/>
  <c r="G15" i="18"/>
  <c r="H15" i="18"/>
  <c r="I15" i="18"/>
  <c r="L15" i="18"/>
  <c r="C16" i="18"/>
  <c r="K16" i="18" s="1"/>
  <c r="D16" i="18"/>
  <c r="E16" i="18"/>
  <c r="F16" i="18"/>
  <c r="G16" i="18"/>
  <c r="L16" i="18" s="1"/>
  <c r="H16" i="18"/>
  <c r="I16" i="18"/>
  <c r="C17" i="18"/>
  <c r="D17" i="18"/>
  <c r="E17" i="18"/>
  <c r="F17" i="18"/>
  <c r="K17" i="18" s="1"/>
  <c r="G17" i="18"/>
  <c r="L17" i="18" s="1"/>
  <c r="H17" i="18"/>
  <c r="I17" i="18"/>
  <c r="C18" i="18"/>
  <c r="K18" i="18" s="1"/>
  <c r="D18" i="18"/>
  <c r="E18" i="18"/>
  <c r="F18" i="18"/>
  <c r="G18" i="18"/>
  <c r="L18" i="18" s="1"/>
  <c r="H18" i="18"/>
  <c r="I18" i="18"/>
  <c r="C19" i="18"/>
  <c r="D19" i="18"/>
  <c r="E19" i="18"/>
  <c r="K19" i="18" s="1"/>
  <c r="M19" i="18" s="1"/>
  <c r="F19" i="18"/>
  <c r="G19" i="18"/>
  <c r="H19" i="18"/>
  <c r="I19" i="18"/>
  <c r="L19" i="18"/>
  <c r="C20" i="18"/>
  <c r="D20" i="18"/>
  <c r="E20" i="18"/>
  <c r="F20" i="18"/>
  <c r="G20" i="18"/>
  <c r="H20" i="18"/>
  <c r="I20" i="18"/>
  <c r="K20" i="18"/>
  <c r="M20" i="18" s="1"/>
  <c r="L20" i="18"/>
  <c r="C21" i="18"/>
  <c r="K21" i="18" s="1"/>
  <c r="D21" i="18"/>
  <c r="E21" i="18"/>
  <c r="F21" i="18"/>
  <c r="G21" i="18"/>
  <c r="L21" i="18" s="1"/>
  <c r="H21" i="18"/>
  <c r="I21" i="18"/>
  <c r="C22" i="18"/>
  <c r="D22" i="18"/>
  <c r="K22" i="18" s="1"/>
  <c r="E22" i="18"/>
  <c r="F22" i="18"/>
  <c r="G22" i="18"/>
  <c r="L22" i="18" s="1"/>
  <c r="H22" i="18"/>
  <c r="I22" i="18"/>
  <c r="C23" i="18"/>
  <c r="K23" i="18" s="1"/>
  <c r="M23" i="18" s="1"/>
  <c r="D23" i="18"/>
  <c r="E23" i="18"/>
  <c r="F23" i="18"/>
  <c r="G23" i="18"/>
  <c r="H23" i="18"/>
  <c r="I23" i="18"/>
  <c r="L23" i="18"/>
  <c r="C24" i="18"/>
  <c r="K24" i="18" s="1"/>
  <c r="M24" i="18" s="1"/>
  <c r="D24" i="18"/>
  <c r="E24" i="18"/>
  <c r="F24" i="18"/>
  <c r="G24" i="18"/>
  <c r="L24" i="18" s="1"/>
  <c r="H24" i="18"/>
  <c r="I24" i="18"/>
  <c r="C25" i="18"/>
  <c r="D25" i="18"/>
  <c r="E25" i="18"/>
  <c r="F25" i="18"/>
  <c r="G25" i="18"/>
  <c r="L25" i="18" s="1"/>
  <c r="H25" i="18"/>
  <c r="I25" i="18"/>
  <c r="K25" i="18"/>
  <c r="M25" i="18" s="1"/>
  <c r="C26" i="18"/>
  <c r="K26" i="18" s="1"/>
  <c r="M26" i="18" s="1"/>
  <c r="D26" i="18"/>
  <c r="E26" i="18"/>
  <c r="F26" i="18"/>
  <c r="G26" i="18"/>
  <c r="L26" i="18" s="1"/>
  <c r="H26" i="18"/>
  <c r="I26" i="18"/>
  <c r="C27" i="18"/>
  <c r="D27" i="18"/>
  <c r="E27" i="18"/>
  <c r="K27" i="18" s="1"/>
  <c r="M27" i="18" s="1"/>
  <c r="F27" i="18"/>
  <c r="G27" i="18"/>
  <c r="H27" i="18"/>
  <c r="I27" i="18"/>
  <c r="L27" i="18"/>
  <c r="C28" i="18"/>
  <c r="D28" i="18"/>
  <c r="E28" i="18"/>
  <c r="F28" i="18"/>
  <c r="G28" i="18"/>
  <c r="H28" i="18"/>
  <c r="I28" i="18"/>
  <c r="K28" i="18"/>
  <c r="L28" i="18"/>
  <c r="M28" i="18" s="1"/>
  <c r="C29" i="18"/>
  <c r="K29" i="18" s="1"/>
  <c r="D29" i="18"/>
  <c r="E29" i="18"/>
  <c r="F29" i="18"/>
  <c r="G29" i="18"/>
  <c r="L29" i="18" s="1"/>
  <c r="H29" i="18"/>
  <c r="I29" i="18"/>
  <c r="C30" i="18"/>
  <c r="D30" i="18"/>
  <c r="K30" i="18" s="1"/>
  <c r="M30" i="18" s="1"/>
  <c r="E30" i="18"/>
  <c r="F30" i="18"/>
  <c r="G30" i="18"/>
  <c r="L30" i="18" s="1"/>
  <c r="H30" i="18"/>
  <c r="I30" i="18"/>
  <c r="C32" i="18"/>
  <c r="C34" i="18" s="1"/>
  <c r="M17" i="18" l="1"/>
  <c r="M21" i="18"/>
  <c r="M8" i="18"/>
  <c r="M29" i="18"/>
  <c r="M10" i="18"/>
  <c r="M14" i="18"/>
  <c r="M16" i="18"/>
  <c r="M22" i="18"/>
  <c r="M18" i="18"/>
  <c r="M9" i="18"/>
  <c r="K7" i="18"/>
  <c r="M7" i="18" s="1"/>
  <c r="L5" i="18"/>
  <c r="M5" i="18" s="1"/>
  <c r="G33" i="18"/>
  <c r="O51" i="6" l="1"/>
  <c r="H48" i="3"/>
</calcChain>
</file>

<file path=xl/sharedStrings.xml><?xml version="1.0" encoding="utf-8"?>
<sst xmlns="http://schemas.openxmlformats.org/spreadsheetml/2006/main" count="835" uniqueCount="133">
  <si>
    <t>Type de ménage</t>
  </si>
  <si>
    <t>Unité de mesure</t>
  </si>
  <si>
    <t>Fréquence (relative au temps)</t>
  </si>
  <si>
    <t>Situation du revenu par rapport au seuil de risque de pauvreté</t>
  </si>
  <si>
    <t>Union européenne - 28 pays (2013-2020)</t>
  </si>
  <si>
    <t>Belgique</t>
  </si>
  <si>
    <t>Bulgarie</t>
  </si>
  <si>
    <t>Tchéquie</t>
  </si>
  <si>
    <t>Danemark</t>
  </si>
  <si>
    <t>Allemagne (jusqu'en 1990, ancien territoire de la RFA)</t>
  </si>
  <si>
    <t>Estonie</t>
  </si>
  <si>
    <t>Irlande</t>
  </si>
  <si>
    <t>Grèce</t>
  </si>
  <si>
    <t>Espagne</t>
  </si>
  <si>
    <t>France</t>
  </si>
  <si>
    <t>Croatie</t>
  </si>
  <si>
    <t>Italie</t>
  </si>
  <si>
    <t>Chypre</t>
  </si>
  <si>
    <t>Lettonie</t>
  </si>
  <si>
    <t>Lituanie</t>
  </si>
  <si>
    <t>Luxembourg</t>
  </si>
  <si>
    <t>Hongrie</t>
  </si>
  <si>
    <t>Malte</t>
  </si>
  <si>
    <t>Pays-Bas</t>
  </si>
  <si>
    <t>Autriche</t>
  </si>
  <si>
    <t>Pologne</t>
  </si>
  <si>
    <t>Portugal</t>
  </si>
  <si>
    <t>Roumanie</t>
  </si>
  <si>
    <t>Slovénie</t>
  </si>
  <si>
    <t>Slovaquie</t>
  </si>
  <si>
    <t>Finlande</t>
  </si>
  <si>
    <t>Suède</t>
  </si>
  <si>
    <t>Islande</t>
  </si>
  <si>
    <t>Norvège</t>
  </si>
  <si>
    <t>Suisse</t>
  </si>
  <si>
    <t>Royaume-Uni</t>
  </si>
  <si>
    <t>Temps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</si>
  <si>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</si>
  <si>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</si>
  <si>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</si>
  <si>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</si>
  <si>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</si>
  <si>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</si>
  <si>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</si>
  <si>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</si>
  <si>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</si>
  <si>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</si>
  <si>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</si>
  <si>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</si>
  <si>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</si>
  <si>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</si>
  <si>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</si>
  <si>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Données extraites le02/07/2021 09:25:49 depuis [ESTAT]</t>
  </si>
  <si>
    <t xml:space="preserve">Dataset: </t>
  </si>
  <si>
    <t>Dernière mise à jour:</t>
  </si>
  <si>
    <t>TIME</t>
  </si>
  <si>
    <t/>
  </si>
  <si>
    <t>GEO (Libellés)</t>
  </si>
  <si>
    <t>:</t>
  </si>
  <si>
    <t>Données extraites le02/07/2021 09:29:47 depuis [ESTAT]</t>
  </si>
  <si>
    <t>Degré d'urbanisation</t>
  </si>
  <si>
    <t>20/06/2019 23:00</t>
  </si>
  <si>
    <t>Données extraites le02/07/2021 10:37:39 depuis [ESTAT]</t>
  </si>
  <si>
    <t>Sexe</t>
  </si>
  <si>
    <t>Classe d'âge</t>
  </si>
  <si>
    <t xml:space="preserve">Allemagne </t>
  </si>
  <si>
    <t>UE28</t>
  </si>
  <si>
    <t>Allemagne</t>
  </si>
  <si>
    <t>Très bas</t>
  </si>
  <si>
    <t>Bas</t>
  </si>
  <si>
    <t>Elevé</t>
  </si>
  <si>
    <t>Très elevé</t>
  </si>
  <si>
    <t>LEV_DIFF (Libellés)</t>
  </si>
  <si>
    <t>Quantile</t>
  </si>
  <si>
    <t>Proportion de la population par niveau de difficulté d'accès aux transports publics, par quintile de revenu et par degré d'urbanisation [ILC_HCMP06__custom_1112957]</t>
  </si>
  <si>
    <t>Données extraites le02/07/2021 10:54:08 depuis [ESTAT]</t>
  </si>
  <si>
    <t>Données extraites le02/07/2021 11:08:16 depuis [ESTAT]</t>
  </si>
  <si>
    <t>Données extraites le02/07/2021 11:11:31 depuis [ESTAT]</t>
  </si>
  <si>
    <t>Données extraites le02/07/2021 11:13:43 depuis [ESTAT]</t>
  </si>
  <si>
    <t>Classement</t>
  </si>
  <si>
    <t>Pays</t>
  </si>
  <si>
    <t>Précarité énergétique</t>
  </si>
  <si>
    <t>Précarité de la mobilité</t>
  </si>
  <si>
    <t>Pays Bas</t>
  </si>
  <si>
    <t>Royaume Uni</t>
  </si>
  <si>
    <t xml:space="preserve">Taux d'effort énergétique </t>
  </si>
  <si>
    <t>Qualité du bâti</t>
  </si>
  <si>
    <t>Accessibilité des transports en commun</t>
  </si>
  <si>
    <t>Coût des transports en commun</t>
  </si>
  <si>
    <t>Données extraites le02/07/2021 17:05:48 depuis [ESTAT]</t>
  </si>
  <si>
    <t>Personnes n'ayant pas les moyens d'utiliser régulièrement les transports publics par âge, sexe et niveau de revenus [ILC_MDES13A$DEFAULTVIEW]</t>
  </si>
  <si>
    <t>22/03/2019 11:00</t>
  </si>
  <si>
    <t>Ressenti du chaud</t>
  </si>
  <si>
    <t>Ressenti du froid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</si>
  <si>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</si>
  <si>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</si>
  <si>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</si>
  <si>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</si>
  <si>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</si>
  <si>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</si>
  <si>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</si>
  <si>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</si>
  <si>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</si>
  <si>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Malta</t>
  </si>
  <si>
    <t>Hungary</t>
  </si>
  <si>
    <t>Lithuania</t>
  </si>
  <si>
    <t>Latvia</t>
  </si>
  <si>
    <t>Cyprus</t>
  </si>
  <si>
    <t>Italy</t>
  </si>
  <si>
    <t>Croatia</t>
  </si>
  <si>
    <t>Spain</t>
  </si>
  <si>
    <t>Greece</t>
  </si>
  <si>
    <t>Ireland</t>
  </si>
  <si>
    <t>Estonia</t>
  </si>
  <si>
    <t xml:space="preserve">Germany </t>
  </si>
  <si>
    <t>Denmark</t>
  </si>
  <si>
    <t>Czech Republic</t>
  </si>
  <si>
    <t>Bulgaria</t>
  </si>
  <si>
    <t>Belgium</t>
  </si>
  <si>
    <t>e.o.gg</t>
  </si>
  <si>
    <t>t.o.g</t>
  </si>
  <si>
    <t>d.o.g</t>
  </si>
  <si>
    <t>EEPI</t>
  </si>
  <si>
    <t>ETEPI</t>
  </si>
  <si>
    <t>EDEPI</t>
  </si>
  <si>
    <t>Limited access to public transport</t>
  </si>
  <si>
    <t>Affordability of public transport</t>
  </si>
  <si>
    <t>Transport energy expenditures</t>
  </si>
  <si>
    <t>Population living in dwellings with leaking roofs</t>
  </si>
  <si>
    <t>Population living in homes not comfortably cool in summer</t>
  </si>
  <si>
    <t>Inability to keep homes warm</t>
  </si>
  <si>
    <t>Energy expenditures</t>
  </si>
  <si>
    <t>GEO/TIME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</si>
</sst>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66" formatCode="#,##0.0000000000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7" fillId="6" borderId="0"/>
    <xf numFmtId="0" fontId="3" fillId="6" borderId="0"/>
    <xf numFmtId="0" fontId="11" fillId="6" borderId="0"/>
    <xf numFmtId="9" fontId="3" fillId="6" borderId="0" applyFont="0" applyFill="0" applyBorder="0" applyAlignment="0" applyProtection="0"/>
    <xf numFmtId="0" fontId="2" fillId="6" borderId="0"/>
    <xf numFmtId="0" fontId="2" fillId="8" borderId="2" applyNumberFormat="0" applyFont="0" applyAlignment="0" applyProtection="0"/>
    <xf numFmtId="0" fontId="7" fillId="6" borderId="0"/>
    <xf numFmtId="0" fontId="1" fillId="6" borderId="0"/>
  </cellStyleXfs>
  <cellXfs count="75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5" borderId="0" xfId="0" applyFill="1"/>
    <xf numFmtId="3" fontId="5" fillId="0" borderId="0" xfId="0" applyNumberFormat="1" applyFont="1" applyAlignment="1">
      <alignment horizontal="right" vertical="center" shrinkToFit="1"/>
    </xf>
    <xf numFmtId="3" fontId="5" fillId="7" borderId="0" xfId="0" applyNumberFormat="1" applyFont="1" applyFill="1" applyAlignment="1">
      <alignment horizontal="right" vertical="center" shrinkToFit="1"/>
    </xf>
    <xf numFmtId="164" fontId="5" fillId="0" borderId="0" xfId="0" applyNumberFormat="1" applyFont="1" applyAlignment="1">
      <alignment horizontal="right" vertical="center" shrinkToFit="1"/>
    </xf>
    <xf numFmtId="164" fontId="5" fillId="7" borderId="0" xfId="0" applyNumberFormat="1" applyFont="1" applyFill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 shrinkToFit="1"/>
    </xf>
    <xf numFmtId="165" fontId="5" fillId="7" borderId="0" xfId="0" applyNumberFormat="1" applyFont="1" applyFill="1" applyAlignment="1">
      <alignment horizontal="right" vertical="center" shrinkToFit="1"/>
    </xf>
    <xf numFmtId="0" fontId="5" fillId="6" borderId="0" xfId="1" applyFont="1" applyAlignment="1">
      <alignment horizontal="left" vertical="center"/>
    </xf>
    <xf numFmtId="0" fontId="7" fillId="6" borderId="0" xfId="1"/>
    <xf numFmtId="0" fontId="4" fillId="6" borderId="0" xfId="1" applyFont="1" applyAlignment="1">
      <alignment horizontal="left" vertical="center"/>
    </xf>
    <xf numFmtId="0" fontId="6" fillId="2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horizontal="left" vertical="center"/>
    </xf>
    <xf numFmtId="0" fontId="7" fillId="5" borderId="0" xfId="1" applyFill="1"/>
    <xf numFmtId="0" fontId="4" fillId="4" borderId="1" xfId="1" applyFont="1" applyFill="1" applyBorder="1" applyAlignment="1">
      <alignment horizontal="left" vertical="center"/>
    </xf>
    <xf numFmtId="3" fontId="5" fillId="7" borderId="0" xfId="1" applyNumberFormat="1" applyFont="1" applyFill="1" applyAlignment="1">
      <alignment horizontal="right" vertical="center" shrinkToFit="1"/>
    </xf>
    <xf numFmtId="164" fontId="5" fillId="7" borderId="0" xfId="1" applyNumberFormat="1" applyFont="1" applyFill="1" applyAlignment="1">
      <alignment horizontal="right" vertical="center" shrinkToFit="1"/>
    </xf>
    <xf numFmtId="165" fontId="5" fillId="7" borderId="0" xfId="1" applyNumberFormat="1" applyFont="1" applyFill="1" applyAlignment="1">
      <alignment horizontal="right" vertical="center" shrinkToFit="1"/>
    </xf>
    <xf numFmtId="3" fontId="5" fillId="6" borderId="0" xfId="1" applyNumberFormat="1" applyFont="1" applyAlignment="1">
      <alignment horizontal="right" vertical="center" shrinkToFit="1"/>
    </xf>
    <xf numFmtId="164" fontId="5" fillId="6" borderId="0" xfId="1" applyNumberFormat="1" applyFont="1" applyAlignment="1">
      <alignment horizontal="right" vertical="center" shrinkToFit="1"/>
    </xf>
    <xf numFmtId="165" fontId="5" fillId="6" borderId="0" xfId="1" applyNumberFormat="1" applyFont="1" applyAlignment="1">
      <alignment horizontal="right" vertical="center" shrinkToFit="1"/>
    </xf>
    <xf numFmtId="0" fontId="8" fillId="6" borderId="0" xfId="1" applyFont="1" applyAlignment="1">
      <alignment horizontal="left" vertical="center"/>
    </xf>
    <xf numFmtId="0" fontId="9" fillId="6" borderId="0" xfId="1" applyFont="1" applyAlignment="1">
      <alignment horizontal="left" vertical="center"/>
    </xf>
    <xf numFmtId="3" fontId="8" fillId="6" borderId="0" xfId="1" applyNumberFormat="1" applyFont="1" applyAlignment="1">
      <alignment horizontal="right" vertical="center" shrinkToFit="1"/>
    </xf>
    <xf numFmtId="164" fontId="8" fillId="6" borderId="0" xfId="1" applyNumberFormat="1" applyFont="1" applyAlignment="1">
      <alignment horizontal="right" vertical="center" shrinkToFit="1"/>
    </xf>
    <xf numFmtId="165" fontId="8" fillId="6" borderId="0" xfId="1" applyNumberFormat="1" applyFont="1" applyAlignment="1">
      <alignment horizontal="right" vertical="center" shrinkToFit="1"/>
    </xf>
    <xf numFmtId="0" fontId="9" fillId="4" borderId="1" xfId="1" applyFont="1" applyFill="1" applyBorder="1" applyAlignment="1">
      <alignment horizontal="left" vertical="center"/>
    </xf>
    <xf numFmtId="3" fontId="8" fillId="7" borderId="0" xfId="1" applyNumberFormat="1" applyFont="1" applyFill="1" applyAlignment="1">
      <alignment horizontal="right" vertical="center" shrinkToFit="1"/>
    </xf>
    <xf numFmtId="164" fontId="8" fillId="7" borderId="0" xfId="1" applyNumberFormat="1" applyFont="1" applyFill="1" applyAlignment="1">
      <alignment horizontal="right" vertical="center" shrinkToFit="1"/>
    </xf>
    <xf numFmtId="165" fontId="8" fillId="7" borderId="0" xfId="1" applyNumberFormat="1" applyFont="1" applyFill="1" applyAlignment="1">
      <alignment horizontal="right" vertical="center" shrinkToFit="1"/>
    </xf>
    <xf numFmtId="0" fontId="9" fillId="3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right" vertical="center"/>
    </xf>
    <xf numFmtId="0" fontId="10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2" fillId="6" borderId="0" xfId="5" applyAlignment="1">
      <alignment wrapText="1"/>
    </xf>
    <xf numFmtId="0" fontId="2" fillId="6" borderId="0" xfId="5"/>
    <xf numFmtId="0" fontId="0" fillId="6" borderId="2" xfId="6" applyFont="1" applyFill="1"/>
    <xf numFmtId="0" fontId="2" fillId="11" borderId="0" xfId="5" applyFill="1"/>
    <xf numFmtId="0" fontId="12" fillId="9" borderId="0" xfId="5" applyFont="1" applyFill="1" applyAlignment="1">
      <alignment wrapText="1"/>
    </xf>
    <xf numFmtId="0" fontId="12" fillId="9" borderId="0" xfId="5" applyFont="1" applyFill="1" applyAlignment="1">
      <alignment horizontal="center" wrapText="1"/>
    </xf>
    <xf numFmtId="0" fontId="12" fillId="9" borderId="0" xfId="5" applyFont="1" applyFill="1"/>
    <xf numFmtId="0" fontId="13" fillId="12" borderId="0" xfId="5" applyFont="1" applyFill="1" applyAlignment="1">
      <alignment vertical="center"/>
    </xf>
    <xf numFmtId="0" fontId="14" fillId="9" borderId="0" xfId="5" applyFont="1" applyFill="1"/>
    <xf numFmtId="1" fontId="14" fillId="9" borderId="0" xfId="5" applyNumberFormat="1" applyFont="1" applyFill="1"/>
    <xf numFmtId="1" fontId="12" fillId="9" borderId="0" xfId="5" applyNumberFormat="1" applyFont="1" applyFill="1" applyAlignment="1">
      <alignment wrapText="1"/>
    </xf>
    <xf numFmtId="1" fontId="12" fillId="9" borderId="0" xfId="5" applyNumberFormat="1" applyFont="1" applyFill="1"/>
    <xf numFmtId="1" fontId="15" fillId="9" borderId="0" xfId="5" applyNumberFormat="1" applyFont="1" applyFill="1"/>
    <xf numFmtId="1" fontId="15" fillId="10" borderId="0" xfId="5" applyNumberFormat="1" applyFont="1" applyFill="1"/>
    <xf numFmtId="0" fontId="5" fillId="6" borderId="0" xfId="7" applyFont="1" applyAlignment="1">
      <alignment horizontal="left" vertical="center"/>
    </xf>
    <xf numFmtId="0" fontId="7" fillId="6" borderId="0" xfId="7"/>
    <xf numFmtId="0" fontId="4" fillId="6" borderId="0" xfId="7" applyFont="1" applyAlignment="1">
      <alignment horizontal="left" vertical="center"/>
    </xf>
    <xf numFmtId="0" fontId="6" fillId="2" borderId="1" xfId="7" applyFont="1" applyFill="1" applyBorder="1" applyAlignment="1">
      <alignment horizontal="right" vertical="center"/>
    </xf>
    <xf numFmtId="0" fontId="4" fillId="3" borderId="1" xfId="7" applyFont="1" applyFill="1" applyBorder="1" applyAlignment="1">
      <alignment horizontal="left" vertical="center"/>
    </xf>
    <xf numFmtId="0" fontId="7" fillId="5" borderId="0" xfId="7" applyFill="1"/>
    <xf numFmtId="0" fontId="4" fillId="4" borderId="1" xfId="7" applyFont="1" applyFill="1" applyBorder="1" applyAlignment="1">
      <alignment horizontal="left" vertical="center"/>
    </xf>
    <xf numFmtId="164" fontId="5" fillId="6" borderId="0" xfId="7" applyNumberFormat="1" applyFont="1" applyAlignment="1">
      <alignment horizontal="right" vertical="center" shrinkToFit="1"/>
    </xf>
    <xf numFmtId="164" fontId="5" fillId="7" borderId="0" xfId="7" applyNumberFormat="1" applyFont="1" applyFill="1" applyAlignment="1">
      <alignment horizontal="right" vertical="center" shrinkToFit="1"/>
    </xf>
    <xf numFmtId="165" fontId="5" fillId="6" borderId="0" xfId="7" applyNumberFormat="1" applyFont="1" applyAlignment="1">
      <alignment horizontal="right" vertical="center" shrinkToFit="1"/>
    </xf>
    <xf numFmtId="165" fontId="5" fillId="7" borderId="0" xfId="7" applyNumberFormat="1" applyFont="1" applyFill="1" applyAlignment="1">
      <alignment horizontal="right" vertical="center" shrinkToFit="1"/>
    </xf>
    <xf numFmtId="0" fontId="6" fillId="2" borderId="1" xfId="7" applyFont="1" applyFill="1" applyBorder="1" applyAlignment="1">
      <alignment horizontal="left" vertical="center"/>
    </xf>
    <xf numFmtId="166" fontId="0" fillId="0" borderId="0" xfId="0" applyNumberFormat="1"/>
    <xf numFmtId="166" fontId="7" fillId="6" borderId="0" xfId="1" applyNumberFormat="1"/>
    <xf numFmtId="0" fontId="9" fillId="4" borderId="0" xfId="1" applyFont="1" applyFill="1" applyAlignment="1">
      <alignment horizontal="left" vertical="center"/>
    </xf>
    <xf numFmtId="0" fontId="7" fillId="6" borderId="1" xfId="1" applyBorder="1"/>
    <xf numFmtId="0" fontId="1" fillId="6" borderId="0" xfId="8"/>
    <xf numFmtId="0" fontId="1" fillId="6" borderId="0" xfId="8" applyAlignment="1">
      <alignment wrapText="1"/>
    </xf>
    <xf numFmtId="2" fontId="1" fillId="6" borderId="0" xfId="8" applyNumberFormat="1"/>
    <xf numFmtId="2" fontId="1" fillId="13" borderId="0" xfId="8" applyNumberFormat="1" applyFill="1"/>
    <xf numFmtId="0" fontId="1" fillId="6" borderId="0" xfId="8" applyAlignment="1">
      <alignment horizontal="center"/>
    </xf>
  </cellXfs>
  <cellStyles count="9">
    <cellStyle name="Normal" xfId="0" builtinId="0"/>
    <cellStyle name="Normal 2" xfId="1" xr:uid="{37A43367-EFB3-43B5-82BB-705D63C0A256}"/>
    <cellStyle name="Normal 2 2" xfId="3" xr:uid="{2BB5E683-209D-43CA-A69F-2444C63B5780}"/>
    <cellStyle name="Normal 3" xfId="2" xr:uid="{6C3F46B2-130D-457F-9A39-577B4C021622}"/>
    <cellStyle name="Normal 4" xfId="5" xr:uid="{273CB2BE-B049-4DF4-97A7-7E9BED16EBF3}"/>
    <cellStyle name="Normal 5" xfId="7" xr:uid="{69D5B090-DD4A-4413-9096-737BD2AE29F9}"/>
    <cellStyle name="Normal 6" xfId="8" xr:uid="{F65C0443-427C-43EE-B6EE-9DFA6FA2239A}"/>
    <cellStyle name="Note 2" xfId="6" xr:uid="{7CF09E0C-34C7-4D94-B916-A9F0D9FF55AB}"/>
    <cellStyle name="Pourcentage 2" xfId="4" xr:uid="{1B6CC6BC-C2FF-4237-9118-C30D79B716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'Home warm'!$B$44:$P$44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'Home warm'!$B$45:$P$45</c:f>
              <c:numCache>
                <c:formatCode>#\ ##0.##########</c:formatCode>
                <c:ptCount val="15"/>
                <c:pt idx="0">
                  <c:v>12.9</c:v>
                </c:pt>
                <c:pt idx="1">
                  <c:v>15.7</c:v>
                </c:pt>
                <c:pt idx="2">
                  <c:v>12.8</c:v>
                </c:pt>
                <c:pt idx="3">
                  <c:v>11.5</c:v>
                </c:pt>
                <c:pt idx="4" formatCode="#\ ##0.0">
                  <c:v>15</c:v>
                </c:pt>
                <c:pt idx="5">
                  <c:v>15.3</c:v>
                </c:pt>
                <c:pt idx="6">
                  <c:v>16.899999999999999</c:v>
                </c:pt>
                <c:pt idx="7">
                  <c:v>15.2</c:v>
                </c:pt>
                <c:pt idx="8">
                  <c:v>17.7</c:v>
                </c:pt>
                <c:pt idx="9" formatCode="#\ ##0.0">
                  <c:v>15</c:v>
                </c:pt>
                <c:pt idx="10">
                  <c:v>16.3</c:v>
                </c:pt>
                <c:pt idx="11" formatCode="#\ ##0.0">
                  <c:v>14</c:v>
                </c:pt>
                <c:pt idx="12" formatCode="#\ ##0.0">
                  <c:v>15</c:v>
                </c:pt>
                <c:pt idx="13">
                  <c:v>15.6</c:v>
                </c:pt>
                <c:pt idx="14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12A-B1A7-E5FC5ED7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750815"/>
        <c:axId val="1791747487"/>
      </c:lineChart>
      <c:catAx>
        <c:axId val="17917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747487"/>
        <c:crosses val="autoZero"/>
        <c:auto val="1"/>
        <c:lblAlgn val="ctr"/>
        <c:lblOffset val="100"/>
        <c:noMultiLvlLbl val="0"/>
      </c:catAx>
      <c:valAx>
        <c:axId val="179174748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de la popultion décalrant avoir ressenti de l'in</a:t>
                </a:r>
                <a:r>
                  <a:rPr lang="fr-FR" baseline="0"/>
                  <a:t>confort thermique l'hiver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7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warm'!$I$50:$I$76</c:f>
              <c:strCache>
                <c:ptCount val="27"/>
                <c:pt idx="0">
                  <c:v>Bulgarie</c:v>
                </c:pt>
                <c:pt idx="1">
                  <c:v>Chypre</c:v>
                </c:pt>
                <c:pt idx="2">
                  <c:v>Lituanie</c:v>
                </c:pt>
                <c:pt idx="3">
                  <c:v>Portugal</c:v>
                </c:pt>
                <c:pt idx="4">
                  <c:v>Grèce</c:v>
                </c:pt>
                <c:pt idx="5">
                  <c:v>Slovaquie</c:v>
                </c:pt>
                <c:pt idx="6">
                  <c:v>Italie</c:v>
                </c:pt>
                <c:pt idx="7">
                  <c:v>Roumanie</c:v>
                </c:pt>
                <c:pt idx="8">
                  <c:v>Espagne</c:v>
                </c:pt>
                <c:pt idx="9">
                  <c:v>Croatie</c:v>
                </c:pt>
                <c:pt idx="10">
                  <c:v>France</c:v>
                </c:pt>
                <c:pt idx="11">
                  <c:v>Lettonie</c:v>
                </c:pt>
                <c:pt idx="12">
                  <c:v>Irlande</c:v>
                </c:pt>
                <c:pt idx="13">
                  <c:v>Hongrie</c:v>
                </c:pt>
                <c:pt idx="14">
                  <c:v>Malte</c:v>
                </c:pt>
                <c:pt idx="15">
                  <c:v>Belgique</c:v>
                </c:pt>
                <c:pt idx="16">
                  <c:v>Pologne</c:v>
                </c:pt>
                <c:pt idx="17">
                  <c:v>Pays-Bas</c:v>
                </c:pt>
                <c:pt idx="18">
                  <c:v>Tchéquie</c:v>
                </c:pt>
                <c:pt idx="19">
                  <c:v>Danemark</c:v>
                </c:pt>
                <c:pt idx="20">
                  <c:v>Allemagne</c:v>
                </c:pt>
                <c:pt idx="21">
                  <c:v>Slovénie</c:v>
                </c:pt>
                <c:pt idx="22">
                  <c:v>Estonie</c:v>
                </c:pt>
                <c:pt idx="23">
                  <c:v>Autriche</c:v>
                </c:pt>
                <c:pt idx="24">
                  <c:v>Suède</c:v>
                </c:pt>
                <c:pt idx="25">
                  <c:v>Luxembourg</c:v>
                </c:pt>
                <c:pt idx="26">
                  <c:v>Finlande</c:v>
                </c:pt>
              </c:strCache>
            </c:strRef>
          </c:cat>
          <c:val>
            <c:numRef>
              <c:f>'Home warm'!$J$50:$J$76</c:f>
              <c:numCache>
                <c:formatCode>#\ ##0.##########</c:formatCode>
                <c:ptCount val="27"/>
                <c:pt idx="0">
                  <c:v>51.1</c:v>
                </c:pt>
                <c:pt idx="1">
                  <c:v>47.5</c:v>
                </c:pt>
                <c:pt idx="2">
                  <c:v>38.4</c:v>
                </c:pt>
                <c:pt idx="3" formatCode="#\ ##0.0">
                  <c:v>38</c:v>
                </c:pt>
                <c:pt idx="4">
                  <c:v>34.4</c:v>
                </c:pt>
                <c:pt idx="5">
                  <c:v>28.6</c:v>
                </c:pt>
                <c:pt idx="6">
                  <c:v>26.3</c:v>
                </c:pt>
                <c:pt idx="7">
                  <c:v>19.899999999999999</c:v>
                </c:pt>
                <c:pt idx="8">
                  <c:v>19.600000000000001</c:v>
                </c:pt>
                <c:pt idx="9">
                  <c:v>19.100000000000001</c:v>
                </c:pt>
                <c:pt idx="10">
                  <c:v>17.8</c:v>
                </c:pt>
                <c:pt idx="11">
                  <c:v>15.9</c:v>
                </c:pt>
                <c:pt idx="12">
                  <c:v>15.2</c:v>
                </c:pt>
                <c:pt idx="13" formatCode="#\ ##0.0">
                  <c:v>14</c:v>
                </c:pt>
                <c:pt idx="14">
                  <c:v>13.9</c:v>
                </c:pt>
                <c:pt idx="15">
                  <c:v>13.2</c:v>
                </c:pt>
                <c:pt idx="16">
                  <c:v>11.5</c:v>
                </c:pt>
                <c:pt idx="17">
                  <c:v>11.3</c:v>
                </c:pt>
                <c:pt idx="18" formatCode="#\ ##0.0">
                  <c:v>9</c:v>
                </c:pt>
                <c:pt idx="19">
                  <c:v>8.4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6.2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4.5</c:v>
                </c:pt>
                <c:pt idx="26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7-494A-9A23-E5CF7A65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15679"/>
        <c:axId val="487224831"/>
      </c:barChart>
      <c:catAx>
        <c:axId val="4872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224831"/>
        <c:crosses val="autoZero"/>
        <c:auto val="1"/>
        <c:lblAlgn val="ctr"/>
        <c:lblOffset val="100"/>
        <c:noMultiLvlLbl val="0"/>
      </c:catAx>
      <c:valAx>
        <c:axId val="4872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% de la popultion décalrant avoir ressenti de l'inconfort thermique l'hiver en 2019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2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'Quality of homes'!$B$48:$P$48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'Quality of homes'!$B$49:$P$49</c:f>
              <c:numCache>
                <c:formatCode>#\ ##0.##########</c:formatCode>
                <c:ptCount val="15"/>
                <c:pt idx="0">
                  <c:v>20.6</c:v>
                </c:pt>
                <c:pt idx="1">
                  <c:v>19.600000000000001</c:v>
                </c:pt>
                <c:pt idx="2">
                  <c:v>22.3</c:v>
                </c:pt>
                <c:pt idx="3">
                  <c:v>22.6</c:v>
                </c:pt>
                <c:pt idx="4">
                  <c:v>22.8</c:v>
                </c:pt>
                <c:pt idx="5">
                  <c:v>20.9</c:v>
                </c:pt>
                <c:pt idx="6">
                  <c:v>19.600000000000001</c:v>
                </c:pt>
                <c:pt idx="7">
                  <c:v>22.1</c:v>
                </c:pt>
                <c:pt idx="8">
                  <c:v>22.4</c:v>
                </c:pt>
                <c:pt idx="9">
                  <c:v>24.7</c:v>
                </c:pt>
                <c:pt idx="10">
                  <c:v>23.9</c:v>
                </c:pt>
                <c:pt idx="11">
                  <c:v>25.4</c:v>
                </c:pt>
                <c:pt idx="12">
                  <c:v>19.5</c:v>
                </c:pt>
                <c:pt idx="13">
                  <c:v>24.4</c:v>
                </c:pt>
                <c:pt idx="14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1-416C-89DD-82791856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65263"/>
        <c:axId val="578109807"/>
      </c:lineChart>
      <c:catAx>
        <c:axId val="5864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109807"/>
        <c:crosses val="autoZero"/>
        <c:auto val="1"/>
        <c:lblAlgn val="ctr"/>
        <c:lblOffset val="100"/>
        <c:noMultiLvlLbl val="0"/>
      </c:catAx>
      <c:valAx>
        <c:axId val="5781098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% de la popultion décalrant habiter dans des logements de mauvaises qualité 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4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of homes'!$S$15:$S$41</c:f>
              <c:strCache>
                <c:ptCount val="27"/>
                <c:pt idx="0">
                  <c:v>Chypre</c:v>
                </c:pt>
                <c:pt idx="1">
                  <c:v>Hongrie</c:v>
                </c:pt>
                <c:pt idx="2">
                  <c:v>Portugal</c:v>
                </c:pt>
                <c:pt idx="3">
                  <c:v>Slovénie</c:v>
                </c:pt>
                <c:pt idx="4">
                  <c:v>Lettonie</c:v>
                </c:pt>
                <c:pt idx="5">
                  <c:v>Lituanie</c:v>
                </c:pt>
                <c:pt idx="6">
                  <c:v>Luxembourg</c:v>
                </c:pt>
                <c:pt idx="7">
                  <c:v>Pays-Bas</c:v>
                </c:pt>
                <c:pt idx="8">
                  <c:v>Bulgarie</c:v>
                </c:pt>
                <c:pt idx="9">
                  <c:v>Belgique</c:v>
                </c:pt>
                <c:pt idx="10">
                  <c:v>Estonie</c:v>
                </c:pt>
                <c:pt idx="11">
                  <c:v>France</c:v>
                </c:pt>
                <c:pt idx="12">
                  <c:v>Roumanie</c:v>
                </c:pt>
                <c:pt idx="13">
                  <c:v>Espagne</c:v>
                </c:pt>
                <c:pt idx="14">
                  <c:v>Danemark</c:v>
                </c:pt>
                <c:pt idx="15">
                  <c:v>Croatie</c:v>
                </c:pt>
                <c:pt idx="16">
                  <c:v>Allemagne </c:v>
                </c:pt>
                <c:pt idx="17">
                  <c:v>Grèce</c:v>
                </c:pt>
                <c:pt idx="18">
                  <c:v>Pologne</c:v>
                </c:pt>
                <c:pt idx="19">
                  <c:v>Irlande</c:v>
                </c:pt>
                <c:pt idx="20">
                  <c:v>Italie</c:v>
                </c:pt>
                <c:pt idx="21">
                  <c:v>Slovaquie</c:v>
                </c:pt>
                <c:pt idx="22">
                  <c:v>Tchéquie</c:v>
                </c:pt>
                <c:pt idx="23">
                  <c:v>Autriche</c:v>
                </c:pt>
                <c:pt idx="24">
                  <c:v>Malte</c:v>
                </c:pt>
                <c:pt idx="25">
                  <c:v>Suède</c:v>
                </c:pt>
                <c:pt idx="26">
                  <c:v>Finlande</c:v>
                </c:pt>
              </c:strCache>
            </c:strRef>
          </c:cat>
          <c:val>
            <c:numRef>
              <c:f>'Quality of homes'!$T$15:$T$41</c:f>
              <c:numCache>
                <c:formatCode>#\ ##0.##########</c:formatCode>
                <c:ptCount val="27"/>
                <c:pt idx="0">
                  <c:v>42.5</c:v>
                </c:pt>
                <c:pt idx="1">
                  <c:v>36.6</c:v>
                </c:pt>
                <c:pt idx="2">
                  <c:v>36.5</c:v>
                </c:pt>
                <c:pt idx="3">
                  <c:v>33.6</c:v>
                </c:pt>
                <c:pt idx="4" formatCode="#\ ##0.0">
                  <c:v>30</c:v>
                </c:pt>
                <c:pt idx="5">
                  <c:v>24.7</c:v>
                </c:pt>
                <c:pt idx="6">
                  <c:v>24.6</c:v>
                </c:pt>
                <c:pt idx="7">
                  <c:v>24.4</c:v>
                </c:pt>
                <c:pt idx="8">
                  <c:v>24.2</c:v>
                </c:pt>
                <c:pt idx="9">
                  <c:v>23.8</c:v>
                </c:pt>
                <c:pt idx="10">
                  <c:v>22.9</c:v>
                </c:pt>
                <c:pt idx="11">
                  <c:v>21.1</c:v>
                </c:pt>
                <c:pt idx="12" formatCode="#\ ##0.0">
                  <c:v>21</c:v>
                </c:pt>
                <c:pt idx="13">
                  <c:v>20.7</c:v>
                </c:pt>
                <c:pt idx="14">
                  <c:v>19.600000000000001</c:v>
                </c:pt>
                <c:pt idx="15">
                  <c:v>19.600000000000001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18.100000000000001</c:v>
                </c:pt>
                <c:pt idx="19" formatCode="#\ ##0.0">
                  <c:v>18</c:v>
                </c:pt>
                <c:pt idx="20">
                  <c:v>16.399999999999999</c:v>
                </c:pt>
                <c:pt idx="21">
                  <c:v>16.3</c:v>
                </c:pt>
                <c:pt idx="22" formatCode="#\ ##0.0">
                  <c:v>14</c:v>
                </c:pt>
                <c:pt idx="23">
                  <c:v>13.3</c:v>
                </c:pt>
                <c:pt idx="24">
                  <c:v>12.5</c:v>
                </c:pt>
                <c:pt idx="25" formatCode="#\ ##0.0">
                  <c:v>10</c:v>
                </c:pt>
                <c:pt idx="26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C-4F44-9E22-93324439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39983"/>
        <c:axId val="535536655"/>
      </c:barChart>
      <c:catAx>
        <c:axId val="5355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36655"/>
        <c:crosses val="autoZero"/>
        <c:auto val="1"/>
        <c:lblAlgn val="ctr"/>
        <c:lblOffset val="100"/>
        <c:noMultiLvlLbl val="0"/>
      </c:catAx>
      <c:valAx>
        <c:axId val="5355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% de la popultion décalrant habité des logements indécents  en 2019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3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transport_all'!$L$12:$L$39</c:f>
              <c:strCache>
                <c:ptCount val="28"/>
                <c:pt idx="0">
                  <c:v>Finlande</c:v>
                </c:pt>
                <c:pt idx="1">
                  <c:v>Irlande</c:v>
                </c:pt>
                <c:pt idx="2">
                  <c:v>Croatie</c:v>
                </c:pt>
                <c:pt idx="3">
                  <c:v>Italie</c:v>
                </c:pt>
                <c:pt idx="4">
                  <c:v>Roumanie</c:v>
                </c:pt>
                <c:pt idx="5">
                  <c:v>Estonie</c:v>
                </c:pt>
                <c:pt idx="6">
                  <c:v>Pologne</c:v>
                </c:pt>
                <c:pt idx="7">
                  <c:v>Lituanie</c:v>
                </c:pt>
                <c:pt idx="8">
                  <c:v>Bulgarie</c:v>
                </c:pt>
                <c:pt idx="9">
                  <c:v>Slovénie</c:v>
                </c:pt>
                <c:pt idx="10">
                  <c:v>Lettonie</c:v>
                </c:pt>
                <c:pt idx="11">
                  <c:v>Malte</c:v>
                </c:pt>
                <c:pt idx="12">
                  <c:v>Belgique</c:v>
                </c:pt>
                <c:pt idx="13">
                  <c:v>Danemark</c:v>
                </c:pt>
                <c:pt idx="14">
                  <c:v>Allemagne </c:v>
                </c:pt>
                <c:pt idx="15">
                  <c:v>Grèce</c:v>
                </c:pt>
                <c:pt idx="16">
                  <c:v>Autriche</c:v>
                </c:pt>
                <c:pt idx="17">
                  <c:v>Suède</c:v>
                </c:pt>
                <c:pt idx="18">
                  <c:v>Royaume-Uni</c:v>
                </c:pt>
                <c:pt idx="19">
                  <c:v>Portugal</c:v>
                </c:pt>
                <c:pt idx="20">
                  <c:v>Slovaquie</c:v>
                </c:pt>
                <c:pt idx="21">
                  <c:v>Luxembourg</c:v>
                </c:pt>
                <c:pt idx="22">
                  <c:v>Pays-Bas</c:v>
                </c:pt>
                <c:pt idx="23">
                  <c:v>Chypre</c:v>
                </c:pt>
                <c:pt idx="24">
                  <c:v>Hongrie</c:v>
                </c:pt>
                <c:pt idx="25">
                  <c:v>Tchéquie</c:v>
                </c:pt>
                <c:pt idx="26">
                  <c:v>France</c:v>
                </c:pt>
                <c:pt idx="27">
                  <c:v>Espagne</c:v>
                </c:pt>
              </c:strCache>
            </c:strRef>
          </c:cat>
          <c:val>
            <c:numRef>
              <c:f>'Public transport_all'!$M$12:$M$39</c:f>
              <c:numCache>
                <c:formatCode>#\ ##0.##########</c:formatCode>
                <c:ptCount val="28"/>
                <c:pt idx="0" formatCode="#\ ##0.0">
                  <c:v>18</c:v>
                </c:pt>
                <c:pt idx="1">
                  <c:v>15.5</c:v>
                </c:pt>
                <c:pt idx="2">
                  <c:v>12.2</c:v>
                </c:pt>
                <c:pt idx="3">
                  <c:v>10.7</c:v>
                </c:pt>
                <c:pt idx="4">
                  <c:v>10.4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8.4</c:v>
                </c:pt>
                <c:pt idx="8">
                  <c:v>8.1</c:v>
                </c:pt>
                <c:pt idx="9">
                  <c:v>7.4</c:v>
                </c:pt>
                <c:pt idx="10">
                  <c:v>6.9</c:v>
                </c:pt>
                <c:pt idx="11">
                  <c:v>6.7</c:v>
                </c:pt>
                <c:pt idx="12">
                  <c:v>6.3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5.5</c:v>
                </c:pt>
                <c:pt idx="17">
                  <c:v>5.5</c:v>
                </c:pt>
                <c:pt idx="18">
                  <c:v>5.4</c:v>
                </c:pt>
                <c:pt idx="19">
                  <c:v>4.4000000000000004</c:v>
                </c:pt>
                <c:pt idx="20">
                  <c:v>4.3</c:v>
                </c:pt>
                <c:pt idx="21" formatCode="#\ ##0.0">
                  <c:v>4</c:v>
                </c:pt>
                <c:pt idx="22">
                  <c:v>3.6</c:v>
                </c:pt>
                <c:pt idx="23">
                  <c:v>3.5</c:v>
                </c:pt>
                <c:pt idx="24">
                  <c:v>2.9</c:v>
                </c:pt>
                <c:pt idx="25">
                  <c:v>2.8</c:v>
                </c:pt>
                <c:pt idx="26">
                  <c:v>2.8</c:v>
                </c:pt>
                <c:pt idx="27" formatCode="#\ ##0.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32F-B17D-7FCF1CF2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54543"/>
        <c:axId val="574755375"/>
      </c:barChart>
      <c:catAx>
        <c:axId val="5747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755375"/>
        <c:crosses val="autoZero"/>
        <c:auto val="1"/>
        <c:lblAlgn val="ctr"/>
        <c:lblOffset val="100"/>
        <c:noMultiLvlLbl val="0"/>
      </c:catAx>
      <c:valAx>
        <c:axId val="5747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de la population considérant l'inaccessibilité des transports en commun très élevé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75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transport-Suburb'!$L$13:$L$40</c:f>
              <c:strCache>
                <c:ptCount val="28"/>
                <c:pt idx="0">
                  <c:v>Croatie</c:v>
                </c:pt>
                <c:pt idx="1">
                  <c:v>Italie</c:v>
                </c:pt>
                <c:pt idx="2">
                  <c:v>Roumanie</c:v>
                </c:pt>
                <c:pt idx="3">
                  <c:v>Malte</c:v>
                </c:pt>
                <c:pt idx="4">
                  <c:v>Bulgarie</c:v>
                </c:pt>
                <c:pt idx="5">
                  <c:v>Irlande</c:v>
                </c:pt>
                <c:pt idx="6">
                  <c:v>Estonie</c:v>
                </c:pt>
                <c:pt idx="7">
                  <c:v>Belgique</c:v>
                </c:pt>
                <c:pt idx="8">
                  <c:v>Luxembourg</c:v>
                </c:pt>
                <c:pt idx="9">
                  <c:v>Pays-Bas</c:v>
                </c:pt>
                <c:pt idx="10">
                  <c:v>Royaume-Uni</c:v>
                </c:pt>
                <c:pt idx="11">
                  <c:v>Allemagne </c:v>
                </c:pt>
                <c:pt idx="12">
                  <c:v>Autriche</c:v>
                </c:pt>
                <c:pt idx="13">
                  <c:v>Pologne</c:v>
                </c:pt>
                <c:pt idx="14">
                  <c:v>Slovénie</c:v>
                </c:pt>
                <c:pt idx="15">
                  <c:v>Hongrie</c:v>
                </c:pt>
                <c:pt idx="16">
                  <c:v>Suède</c:v>
                </c:pt>
                <c:pt idx="17">
                  <c:v>Chypre</c:v>
                </c:pt>
                <c:pt idx="18">
                  <c:v>Grèce</c:v>
                </c:pt>
                <c:pt idx="19">
                  <c:v>Danemark</c:v>
                </c:pt>
                <c:pt idx="20">
                  <c:v>France</c:v>
                </c:pt>
                <c:pt idx="21">
                  <c:v>Slovaquie</c:v>
                </c:pt>
                <c:pt idx="22">
                  <c:v>Finlande</c:v>
                </c:pt>
                <c:pt idx="23">
                  <c:v>Lettonie</c:v>
                </c:pt>
                <c:pt idx="24">
                  <c:v>Tchéquie</c:v>
                </c:pt>
                <c:pt idx="25">
                  <c:v>Espagne</c:v>
                </c:pt>
                <c:pt idx="26">
                  <c:v>Lituanie</c:v>
                </c:pt>
                <c:pt idx="27">
                  <c:v>Portugal</c:v>
                </c:pt>
              </c:strCache>
            </c:strRef>
          </c:cat>
          <c:val>
            <c:numRef>
              <c:f>'Public transport-Suburb'!$M$13:$M$40</c:f>
              <c:numCache>
                <c:formatCode>#\ ##0.##########</c:formatCode>
                <c:ptCount val="28"/>
                <c:pt idx="0">
                  <c:v>22.7</c:v>
                </c:pt>
                <c:pt idx="1">
                  <c:v>12.7</c:v>
                </c:pt>
                <c:pt idx="2">
                  <c:v>11.6</c:v>
                </c:pt>
                <c:pt idx="3">
                  <c:v>10.7</c:v>
                </c:pt>
                <c:pt idx="4">
                  <c:v>10.3</c:v>
                </c:pt>
                <c:pt idx="5">
                  <c:v>8.8000000000000007</c:v>
                </c:pt>
                <c:pt idx="6">
                  <c:v>8.3000000000000007</c:v>
                </c:pt>
                <c:pt idx="7">
                  <c:v>7.4</c:v>
                </c:pt>
                <c:pt idx="8">
                  <c:v>7.2</c:v>
                </c:pt>
                <c:pt idx="9">
                  <c:v>6.1</c:v>
                </c:pt>
                <c:pt idx="10">
                  <c:v>5.2</c:v>
                </c:pt>
                <c:pt idx="11">
                  <c:v>5.0999999999999996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4.2</c:v>
                </c:pt>
                <c:pt idx="16">
                  <c:v>4.0999999999999996</c:v>
                </c:pt>
                <c:pt idx="17">
                  <c:v>3.6</c:v>
                </c:pt>
                <c:pt idx="18">
                  <c:v>3.2</c:v>
                </c:pt>
                <c:pt idx="19">
                  <c:v>3.1</c:v>
                </c:pt>
                <c:pt idx="20">
                  <c:v>3.1</c:v>
                </c:pt>
                <c:pt idx="21">
                  <c:v>2.5</c:v>
                </c:pt>
                <c:pt idx="22">
                  <c:v>2.2000000000000002</c:v>
                </c:pt>
                <c:pt idx="23">
                  <c:v>1.9</c:v>
                </c:pt>
                <c:pt idx="24">
                  <c:v>1.7</c:v>
                </c:pt>
                <c:pt idx="25">
                  <c:v>0.7</c:v>
                </c:pt>
                <c:pt idx="26">
                  <c:v>0.5</c:v>
                </c:pt>
                <c:pt idx="2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DEF-8CB4-B44A7CD1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831599"/>
        <c:axId val="662838255"/>
      </c:barChart>
      <c:catAx>
        <c:axId val="6628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838255"/>
        <c:crosses val="autoZero"/>
        <c:auto val="1"/>
        <c:lblAlgn val="ctr"/>
        <c:lblOffset val="100"/>
        <c:noMultiLvlLbl val="0"/>
      </c:catAx>
      <c:valAx>
        <c:axId val="6628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 la population considérant l'inaccessibilité des transports en commun très élevé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83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'Affordability of public transpo'!$E$13:$E$40</c:f>
              <c:strCache>
                <c:ptCount val="28"/>
                <c:pt idx="0">
                  <c:v>Hongrie</c:v>
                </c:pt>
                <c:pt idx="1">
                  <c:v>Bulgarie</c:v>
                </c:pt>
                <c:pt idx="2">
                  <c:v>Roumanie</c:v>
                </c:pt>
                <c:pt idx="3">
                  <c:v>Allemagne</c:v>
                </c:pt>
                <c:pt idx="4">
                  <c:v>Croatie</c:v>
                </c:pt>
                <c:pt idx="5">
                  <c:v>Pays-Bas</c:v>
                </c:pt>
                <c:pt idx="6">
                  <c:v>Tchéquie</c:v>
                </c:pt>
                <c:pt idx="7">
                  <c:v>Grèce</c:v>
                </c:pt>
                <c:pt idx="8">
                  <c:v>Lettonie</c:v>
                </c:pt>
                <c:pt idx="9">
                  <c:v>Danemark</c:v>
                </c:pt>
                <c:pt idx="10">
                  <c:v>Royaume-Uni</c:v>
                </c:pt>
                <c:pt idx="11">
                  <c:v>Slovaquie</c:v>
                </c:pt>
                <c:pt idx="12">
                  <c:v>Pologne</c:v>
                </c:pt>
                <c:pt idx="13">
                  <c:v>Estonie</c:v>
                </c:pt>
                <c:pt idx="14">
                  <c:v>Portugal</c:v>
                </c:pt>
                <c:pt idx="15">
                  <c:v>Irlande</c:v>
                </c:pt>
                <c:pt idx="16">
                  <c:v>Espagne</c:v>
                </c:pt>
                <c:pt idx="17">
                  <c:v>Finlande</c:v>
                </c:pt>
                <c:pt idx="18">
                  <c:v>Belgique</c:v>
                </c:pt>
                <c:pt idx="19">
                  <c:v>Autriche</c:v>
                </c:pt>
                <c:pt idx="20">
                  <c:v>Lituanie</c:v>
                </c:pt>
                <c:pt idx="21">
                  <c:v>Suède</c:v>
                </c:pt>
                <c:pt idx="22">
                  <c:v>Italie</c:v>
                </c:pt>
                <c:pt idx="23">
                  <c:v>France</c:v>
                </c:pt>
                <c:pt idx="24">
                  <c:v>Slovénie</c:v>
                </c:pt>
                <c:pt idx="25">
                  <c:v>Luxembourg</c:v>
                </c:pt>
                <c:pt idx="26">
                  <c:v>Chypre</c:v>
                </c:pt>
                <c:pt idx="27">
                  <c:v>Malte</c:v>
                </c:pt>
              </c:strCache>
            </c:strRef>
          </c:cat>
          <c:val>
            <c:numRef>
              <c:f>'Affordability of public transpo'!$F$13:$F$40</c:f>
              <c:numCache>
                <c:formatCode>#\ ##0.##########</c:formatCode>
                <c:ptCount val="28"/>
                <c:pt idx="0" formatCode="#\ ##0.0">
                  <c:v>21</c:v>
                </c:pt>
                <c:pt idx="1">
                  <c:v>18.399999999999999</c:v>
                </c:pt>
                <c:pt idx="2">
                  <c:v>11.2</c:v>
                </c:pt>
                <c:pt idx="3">
                  <c:v>9.9</c:v>
                </c:pt>
                <c:pt idx="4">
                  <c:v>8.5</c:v>
                </c:pt>
                <c:pt idx="5">
                  <c:v>7.9</c:v>
                </c:pt>
                <c:pt idx="6">
                  <c:v>7.8</c:v>
                </c:pt>
                <c:pt idx="7">
                  <c:v>7.2</c:v>
                </c:pt>
                <c:pt idx="8" formatCode="#\ ##0.0">
                  <c:v>7</c:v>
                </c:pt>
                <c:pt idx="9">
                  <c:v>6.2</c:v>
                </c:pt>
                <c:pt idx="10">
                  <c:v>6.1</c:v>
                </c:pt>
                <c:pt idx="11" formatCode="#\ ##0.0">
                  <c:v>6</c:v>
                </c:pt>
                <c:pt idx="12">
                  <c:v>5.5</c:v>
                </c:pt>
                <c:pt idx="13">
                  <c:v>4.3</c:v>
                </c:pt>
                <c:pt idx="14">
                  <c:v>4.0999999999999996</c:v>
                </c:pt>
                <c:pt idx="15">
                  <c:v>3.7</c:v>
                </c:pt>
                <c:pt idx="16">
                  <c:v>2.9</c:v>
                </c:pt>
                <c:pt idx="17">
                  <c:v>2.7</c:v>
                </c:pt>
                <c:pt idx="18">
                  <c:v>2.6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2.1</c:v>
                </c:pt>
                <c:pt idx="23">
                  <c:v>1.6</c:v>
                </c:pt>
                <c:pt idx="24">
                  <c:v>1.4</c:v>
                </c:pt>
                <c:pt idx="25">
                  <c:v>0.5</c:v>
                </c:pt>
                <c:pt idx="26">
                  <c:v>0.4</c:v>
                </c:pt>
                <c:pt idx="2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E77-AD1F-9FF0640D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839087"/>
        <c:axId val="662835343"/>
      </c:barChart>
      <c:catAx>
        <c:axId val="6628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835343"/>
        <c:crosses val="autoZero"/>
        <c:auto val="1"/>
        <c:lblAlgn val="ctr"/>
        <c:lblOffset val="100"/>
        <c:noMultiLvlLbl val="0"/>
      </c:catAx>
      <c:valAx>
        <c:axId val="6628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de la population n'ayant pas les moyens d'utiliser régulièrement</a:t>
                </a:r>
                <a:r>
                  <a:rPr lang="fr-FR" baseline="0"/>
                  <a:t> les transports en commun en 2014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83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1200151</xdr:colOff>
      <xdr:row>81</xdr:row>
      <xdr:rowOff>85724</xdr:rowOff>
    </xdr:from>
    <xdr:to>
      <xdr:col>10</xdr:col>
      <xdr:colOff>152400</xdr:colOff>
      <xdr:row>102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C15EBC-D2F7-444A-80E4-0FCEAF9AB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36</xdr:row>
      <xdr:rowOff>85725</xdr:rowOff>
    </xdr:from>
    <xdr:to>
      <xdr:col>7</xdr:col>
      <xdr:colOff>390525</xdr:colOff>
      <xdr:row>60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B0B98D2-4A6B-4B61-BBF1-0C0B0A15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30</xdr:row>
      <xdr:rowOff>123825</xdr:rowOff>
    </xdr:from>
    <xdr:to>
      <xdr:col>11</xdr:col>
      <xdr:colOff>428624</xdr:colOff>
      <xdr:row>52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C6A3A8-30EB-44E0-BFFD-A870BCB08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19</xdr:row>
      <xdr:rowOff>19050</xdr:rowOff>
    </xdr:from>
    <xdr:to>
      <xdr:col>16</xdr:col>
      <xdr:colOff>561975</xdr:colOff>
      <xdr:row>34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CF145E-97BE-46B9-8E04-00EA74250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452436</xdr:colOff>
      <xdr:row>20</xdr:row>
      <xdr:rowOff>85730</xdr:rowOff>
    </xdr:from>
    <xdr:to>
      <xdr:col>23</xdr:col>
      <xdr:colOff>361949</xdr:colOff>
      <xdr:row>43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05268B-FEA9-476F-8500-BA471C04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528636</xdr:colOff>
      <xdr:row>20</xdr:row>
      <xdr:rowOff>95250</xdr:rowOff>
    </xdr:from>
    <xdr:to>
      <xdr:col>18</xdr:col>
      <xdr:colOff>342899</xdr:colOff>
      <xdr:row>41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645FC9-553F-4AE5-A447-655C841E6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90486</xdr:colOff>
      <xdr:row>19</xdr:row>
      <xdr:rowOff>95250</xdr:rowOff>
    </xdr:from>
    <xdr:to>
      <xdr:col>19</xdr:col>
      <xdr:colOff>76199</xdr:colOff>
      <xdr:row>41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ECA160-462B-4CD3-96F5-0F6CF15A6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37604\Desktop\Transport%20Energy%20Poverty%20-Grenoble\2021-03-10%20All%20graphs%20used%20for%20the%20report.xlsx" TargetMode="External"/><Relationship Id="rId1" Type="http://schemas.openxmlformats.org/officeDocument/2006/relationships/externalLinkPath" Target="/Users/137604/Desktop/Transport%20Energy%20Poverty%20-Grenoble/2021-03-10%20All%20graphs%20used%20for%20th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.raw"/>
      <sheetName val="Feuille 110"/>
      <sheetName val="Regulated prices"/>
      <sheetName val="Consommation par fuel"/>
    </sheetNames>
    <sheetDataSet>
      <sheetData sheetId="0">
        <row r="2">
          <cell r="C2">
            <v>7</v>
          </cell>
          <cell r="D2">
            <v>13.2</v>
          </cell>
          <cell r="E2">
            <v>19</v>
          </cell>
          <cell r="F2">
            <v>23.8</v>
          </cell>
          <cell r="G2">
            <v>1.9</v>
          </cell>
          <cell r="H2">
            <v>2.2999999999999998</v>
          </cell>
          <cell r="I2">
            <v>6.3</v>
          </cell>
        </row>
        <row r="3">
          <cell r="C3">
            <v>15.3</v>
          </cell>
          <cell r="D3">
            <v>51.1</v>
          </cell>
          <cell r="E3">
            <v>70.8</v>
          </cell>
          <cell r="F3">
            <v>24.2</v>
          </cell>
          <cell r="G3">
            <v>1.7</v>
          </cell>
          <cell r="H3">
            <v>19.5</v>
          </cell>
          <cell r="I3">
            <v>8.1</v>
          </cell>
        </row>
        <row r="4">
          <cell r="C4">
            <v>20.399999999999999</v>
          </cell>
          <cell r="D4">
            <v>9</v>
          </cell>
          <cell r="E4">
            <v>25.9</v>
          </cell>
          <cell r="F4">
            <v>14</v>
          </cell>
          <cell r="G4">
            <v>3.2</v>
          </cell>
          <cell r="H4">
            <v>4.4000000000000004</v>
          </cell>
          <cell r="I4">
            <v>2.8</v>
          </cell>
        </row>
        <row r="5">
          <cell r="C5">
            <v>10.1</v>
          </cell>
          <cell r="D5">
            <v>8.4</v>
          </cell>
          <cell r="E5">
            <v>10.7</v>
          </cell>
          <cell r="F5">
            <v>19.600000000000001</v>
          </cell>
          <cell r="G5">
            <v>2</v>
          </cell>
          <cell r="H5">
            <v>6.3</v>
          </cell>
          <cell r="I5">
            <v>5.8</v>
          </cell>
        </row>
        <row r="6">
          <cell r="C6">
            <v>7.7</v>
          </cell>
          <cell r="D6">
            <v>8.1999999999999993</v>
          </cell>
          <cell r="E6">
            <v>20.399999999999999</v>
          </cell>
          <cell r="F6">
            <v>18.600000000000001</v>
          </cell>
          <cell r="G6">
            <v>2</v>
          </cell>
          <cell r="H6">
            <v>9.3000000000000007</v>
          </cell>
          <cell r="I6">
            <v>5.8</v>
          </cell>
        </row>
        <row r="7">
          <cell r="C7">
            <v>12.5</v>
          </cell>
          <cell r="D7">
            <v>6.2</v>
          </cell>
          <cell r="E7">
            <v>25</v>
          </cell>
          <cell r="F7">
            <v>22.9</v>
          </cell>
          <cell r="G7">
            <v>3.3</v>
          </cell>
          <cell r="H7">
            <v>4.7</v>
          </cell>
          <cell r="I7">
            <v>8.8000000000000007</v>
          </cell>
        </row>
        <row r="8">
          <cell r="C8">
            <v>7.6</v>
          </cell>
          <cell r="D8">
            <v>15.2</v>
          </cell>
          <cell r="E8">
            <v>4.3</v>
          </cell>
          <cell r="F8">
            <v>18</v>
          </cell>
          <cell r="G8">
            <v>5</v>
          </cell>
          <cell r="H8">
            <v>3.8</v>
          </cell>
          <cell r="I8">
            <v>16.2</v>
          </cell>
        </row>
        <row r="9">
          <cell r="C9">
            <v>6</v>
          </cell>
          <cell r="D9">
            <v>34.4</v>
          </cell>
          <cell r="E9">
            <v>49.3</v>
          </cell>
          <cell r="F9">
            <v>18.600000000000001</v>
          </cell>
          <cell r="G9">
            <v>1.2</v>
          </cell>
          <cell r="H9">
            <v>7.2</v>
          </cell>
          <cell r="I9">
            <v>5.8</v>
          </cell>
        </row>
        <row r="10">
          <cell r="C10">
            <v>5.2</v>
          </cell>
          <cell r="D10">
            <v>19.600000000000001</v>
          </cell>
          <cell r="E10">
            <v>36.700000000000003</v>
          </cell>
          <cell r="F10">
            <v>20.7</v>
          </cell>
          <cell r="G10">
            <v>3.2</v>
          </cell>
          <cell r="H10">
            <v>2.7</v>
          </cell>
          <cell r="I10">
            <v>2</v>
          </cell>
        </row>
        <row r="11">
          <cell r="C11">
            <v>6</v>
          </cell>
          <cell r="D11">
            <v>17.8</v>
          </cell>
          <cell r="E11">
            <v>25.2</v>
          </cell>
          <cell r="F11">
            <v>21.1</v>
          </cell>
          <cell r="G11">
            <v>3.7</v>
          </cell>
          <cell r="H11">
            <v>1.3</v>
          </cell>
          <cell r="I11">
            <v>2.8</v>
          </cell>
        </row>
        <row r="12">
          <cell r="C12">
            <v>12.3</v>
          </cell>
          <cell r="D12">
            <v>19.100000000000001</v>
          </cell>
          <cell r="E12">
            <v>34.4</v>
          </cell>
          <cell r="F12">
            <v>19.600000000000001</v>
          </cell>
          <cell r="G12">
            <v>4.8</v>
          </cell>
          <cell r="H12">
            <v>8.6</v>
          </cell>
          <cell r="I12">
            <v>12.2</v>
          </cell>
        </row>
        <row r="13">
          <cell r="C13">
            <v>7</v>
          </cell>
          <cell r="D13">
            <v>26.3</v>
          </cell>
          <cell r="E13">
            <v>36.9</v>
          </cell>
          <cell r="F13">
            <v>16.399999999999999</v>
          </cell>
          <cell r="G13">
            <v>2.1</v>
          </cell>
          <cell r="H13">
            <v>2.1</v>
          </cell>
          <cell r="I13">
            <v>10.7</v>
          </cell>
        </row>
        <row r="14">
          <cell r="C14">
            <v>4.9000000000000004</v>
          </cell>
          <cell r="D14">
            <v>47.5</v>
          </cell>
          <cell r="E14">
            <v>34.299999999999997</v>
          </cell>
          <cell r="F14">
            <v>42.5</v>
          </cell>
          <cell r="G14">
            <v>2.7</v>
          </cell>
          <cell r="H14">
            <v>0.3</v>
          </cell>
          <cell r="I14">
            <v>3.5</v>
          </cell>
        </row>
        <row r="15">
          <cell r="C15">
            <v>12.5</v>
          </cell>
          <cell r="D15">
            <v>15.9</v>
          </cell>
          <cell r="E15">
            <v>31.7</v>
          </cell>
          <cell r="F15">
            <v>30</v>
          </cell>
          <cell r="G15">
            <v>3.8</v>
          </cell>
          <cell r="H15">
            <v>7.4</v>
          </cell>
          <cell r="I15">
            <v>6.9</v>
          </cell>
        </row>
        <row r="16">
          <cell r="C16">
            <v>12</v>
          </cell>
          <cell r="D16">
            <v>38.4</v>
          </cell>
          <cell r="E16">
            <v>22.1</v>
          </cell>
          <cell r="F16">
            <v>24.7</v>
          </cell>
          <cell r="G16">
            <v>9</v>
          </cell>
          <cell r="H16">
            <v>2.1</v>
          </cell>
          <cell r="I16">
            <v>8.4</v>
          </cell>
        </row>
        <row r="17">
          <cell r="C17">
            <v>4</v>
          </cell>
          <cell r="D17">
            <v>4.5</v>
          </cell>
          <cell r="E17">
            <v>13.5</v>
          </cell>
          <cell r="F17">
            <v>24.6</v>
          </cell>
          <cell r="G17">
            <v>5.0999999999999996</v>
          </cell>
          <cell r="H17">
            <v>0.4</v>
          </cell>
          <cell r="I17">
            <v>4</v>
          </cell>
        </row>
        <row r="18">
          <cell r="C18">
            <v>16</v>
          </cell>
          <cell r="D18">
            <v>14</v>
          </cell>
          <cell r="E18">
            <v>30.3</v>
          </cell>
          <cell r="F18">
            <v>36.6</v>
          </cell>
          <cell r="G18">
            <v>5.0999999999999996</v>
          </cell>
          <cell r="H18">
            <v>17.3</v>
          </cell>
          <cell r="I18">
            <v>2.9</v>
          </cell>
        </row>
        <row r="19">
          <cell r="C19">
            <v>8.8000000000000007</v>
          </cell>
          <cell r="D19">
            <v>13.9</v>
          </cell>
          <cell r="E19">
            <v>41.2</v>
          </cell>
          <cell r="F19">
            <v>12.5</v>
          </cell>
          <cell r="G19">
            <v>2.1</v>
          </cell>
          <cell r="H19">
            <v>0.1</v>
          </cell>
          <cell r="I19">
            <v>6.7</v>
          </cell>
        </row>
        <row r="20">
          <cell r="C20">
            <v>6</v>
          </cell>
          <cell r="D20">
            <v>11.3</v>
          </cell>
          <cell r="E20">
            <v>24</v>
          </cell>
          <cell r="F20">
            <v>24.4</v>
          </cell>
          <cell r="G20">
            <v>2.4</v>
          </cell>
          <cell r="H20">
            <v>10.5</v>
          </cell>
          <cell r="I20">
            <v>3.6</v>
          </cell>
        </row>
        <row r="21">
          <cell r="C21">
            <v>7.2</v>
          </cell>
          <cell r="D21">
            <v>4.9000000000000004</v>
          </cell>
          <cell r="E21">
            <v>21.4</v>
          </cell>
          <cell r="F21">
            <v>13.3</v>
          </cell>
          <cell r="G21">
            <v>3.6</v>
          </cell>
          <cell r="H21">
            <v>2.4</v>
          </cell>
          <cell r="I21">
            <v>5.5</v>
          </cell>
        </row>
        <row r="22">
          <cell r="C22">
            <v>11</v>
          </cell>
          <cell r="D22">
            <v>11.5</v>
          </cell>
          <cell r="E22">
            <v>27.5</v>
          </cell>
          <cell r="F22">
            <v>18.100000000000001</v>
          </cell>
          <cell r="G22">
            <v>2.5</v>
          </cell>
          <cell r="H22">
            <v>5.2</v>
          </cell>
          <cell r="I22">
            <v>8.8000000000000007</v>
          </cell>
        </row>
        <row r="23">
          <cell r="C23">
            <v>9</v>
          </cell>
          <cell r="D23">
            <v>38</v>
          </cell>
          <cell r="E23">
            <v>41.2</v>
          </cell>
          <cell r="F23">
            <v>36.5</v>
          </cell>
          <cell r="G23">
            <v>4.7</v>
          </cell>
          <cell r="H23">
            <v>4.0999999999999996</v>
          </cell>
          <cell r="I23">
            <v>4.4000000000000004</v>
          </cell>
        </row>
        <row r="24">
          <cell r="C24">
            <v>14.8</v>
          </cell>
          <cell r="D24">
            <v>19.899999999999999</v>
          </cell>
          <cell r="E24">
            <v>20.399999999999999</v>
          </cell>
          <cell r="F24">
            <v>21</v>
          </cell>
          <cell r="G24">
            <v>0.6</v>
          </cell>
          <cell r="H24">
            <v>11.9</v>
          </cell>
          <cell r="I24">
            <v>10.4</v>
          </cell>
        </row>
        <row r="25">
          <cell r="C25">
            <v>3</v>
          </cell>
          <cell r="D25">
            <v>8.1999999999999993</v>
          </cell>
          <cell r="E25">
            <v>20.100000000000001</v>
          </cell>
          <cell r="F25">
            <v>33.6</v>
          </cell>
          <cell r="G25">
            <v>4.8</v>
          </cell>
          <cell r="H25">
            <v>1.2</v>
          </cell>
          <cell r="I25">
            <v>7.4</v>
          </cell>
        </row>
        <row r="26">
          <cell r="C26">
            <v>22.1</v>
          </cell>
          <cell r="D26">
            <v>28.6</v>
          </cell>
          <cell r="E26">
            <v>22.8</v>
          </cell>
          <cell r="F26">
            <v>16.3</v>
          </cell>
          <cell r="G26">
            <v>1</v>
          </cell>
          <cell r="H26">
            <v>4.0999999999999996</v>
          </cell>
          <cell r="I26">
            <v>4.3</v>
          </cell>
        </row>
        <row r="27">
          <cell r="C27">
            <v>4</v>
          </cell>
          <cell r="D27">
            <v>4.3</v>
          </cell>
          <cell r="E27">
            <v>29.1</v>
          </cell>
          <cell r="F27">
            <v>6.3</v>
          </cell>
          <cell r="G27">
            <v>3.3</v>
          </cell>
          <cell r="H27">
            <v>2.4</v>
          </cell>
          <cell r="I27">
            <v>18</v>
          </cell>
        </row>
        <row r="28">
          <cell r="C28">
            <v>3.2</v>
          </cell>
          <cell r="D28">
            <v>4.9000000000000004</v>
          </cell>
          <cell r="E28">
            <v>9.9</v>
          </cell>
          <cell r="F28">
            <v>10</v>
          </cell>
          <cell r="G28">
            <v>2.5</v>
          </cell>
          <cell r="H28">
            <v>1.9</v>
          </cell>
          <cell r="I28">
            <v>5.5</v>
          </cell>
        </row>
        <row r="29">
          <cell r="C29">
            <v>7.8</v>
          </cell>
          <cell r="D29">
            <v>13.681987000000001</v>
          </cell>
          <cell r="E29">
            <v>4</v>
          </cell>
          <cell r="F29">
            <v>18.607016000000002</v>
          </cell>
          <cell r="G29">
            <v>2.9</v>
          </cell>
          <cell r="H29">
            <v>6.1</v>
          </cell>
          <cell r="I29">
            <v>5.4</v>
          </cell>
        </row>
        <row r="31">
          <cell r="C31">
            <v>22.1</v>
          </cell>
          <cell r="D31">
            <v>51.1</v>
          </cell>
          <cell r="E31">
            <v>70.8</v>
          </cell>
          <cell r="F31">
            <v>42.5</v>
          </cell>
          <cell r="G31">
            <v>9</v>
          </cell>
          <cell r="H31">
            <v>19.5</v>
          </cell>
          <cell r="I31">
            <v>18</v>
          </cell>
        </row>
        <row r="33">
          <cell r="C33">
            <v>19.100000000000001</v>
          </cell>
          <cell r="D33">
            <v>46.800000000000004</v>
          </cell>
          <cell r="E33">
            <v>66.8</v>
          </cell>
          <cell r="F33">
            <v>36.200000000000003</v>
          </cell>
          <cell r="G33">
            <v>8.4</v>
          </cell>
          <cell r="H33">
            <v>19.399999999999999</v>
          </cell>
          <cell r="I33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463B-5364-435D-A65A-9FC5A63B3592}">
  <dimension ref="B2:I30"/>
  <sheetViews>
    <sheetView tabSelected="1" workbookViewId="0">
      <selection activeCell="H5" sqref="H5"/>
    </sheetView>
  </sheetViews>
  <sheetFormatPr baseColWidth="10" defaultColWidth="9.1796875" defaultRowHeight="14.5" x14ac:dyDescent="0.35"/>
  <cols>
    <col min="1" max="1" width="10.81640625" style="41" customWidth="1"/>
    <col min="2" max="2" width="11.7265625" style="41" customWidth="1"/>
    <col min="3" max="3" width="16.54296875" style="41" customWidth="1"/>
    <col min="4" max="4" width="17.54296875" style="41" customWidth="1"/>
    <col min="5" max="5" width="14.453125" style="41" customWidth="1"/>
    <col min="6" max="16384" width="9.1796875" style="41"/>
  </cols>
  <sheetData>
    <row r="2" spans="2:9" s="40" customFormat="1" ht="26.5" x14ac:dyDescent="0.35">
      <c r="B2" s="50" t="s">
        <v>79</v>
      </c>
      <c r="C2" s="50" t="s">
        <v>80</v>
      </c>
      <c r="D2" s="50" t="s">
        <v>81</v>
      </c>
      <c r="E2" s="50" t="s">
        <v>82</v>
      </c>
    </row>
    <row r="3" spans="2:9" x14ac:dyDescent="0.35">
      <c r="B3" s="51">
        <v>1</v>
      </c>
      <c r="C3" s="51" t="s">
        <v>31</v>
      </c>
      <c r="D3" s="52">
        <v>4.5887483931499702</v>
      </c>
      <c r="E3" s="53">
        <v>21.871326473449344</v>
      </c>
    </row>
    <row r="4" spans="2:9" x14ac:dyDescent="0.35">
      <c r="B4" s="51">
        <v>2</v>
      </c>
      <c r="C4" s="51" t="s">
        <v>20</v>
      </c>
      <c r="D4" s="52">
        <v>19.120414024071465</v>
      </c>
      <c r="E4" s="53">
        <v>12.813775694298897</v>
      </c>
    </row>
    <row r="5" spans="2:9" x14ac:dyDescent="0.35">
      <c r="B5" s="51">
        <v>3</v>
      </c>
      <c r="C5" s="51" t="s">
        <v>24</v>
      </c>
      <c r="D5" s="52">
        <v>18.793082851831159</v>
      </c>
      <c r="E5" s="53">
        <v>22.010991664439231</v>
      </c>
    </row>
    <row r="6" spans="2:9" x14ac:dyDescent="0.35">
      <c r="B6" s="51">
        <v>4</v>
      </c>
      <c r="C6" s="51" t="s">
        <v>8</v>
      </c>
      <c r="D6" s="52">
        <v>18.117903572949373</v>
      </c>
      <c r="E6" s="53">
        <v>23.90286694399893</v>
      </c>
    </row>
    <row r="7" spans="2:9" x14ac:dyDescent="0.35">
      <c r="B7" s="51">
        <v>5</v>
      </c>
      <c r="C7" s="51" t="s">
        <v>83</v>
      </c>
      <c r="D7" s="52">
        <v>21.912123483706154</v>
      </c>
      <c r="E7" s="53">
        <v>23.57647931448868</v>
      </c>
    </row>
    <row r="8" spans="2:9" x14ac:dyDescent="0.35">
      <c r="B8" s="51">
        <v>6</v>
      </c>
      <c r="C8" s="51" t="s">
        <v>14</v>
      </c>
      <c r="D8" s="52">
        <v>26.669972721011959</v>
      </c>
      <c r="E8" s="53">
        <v>22.56568075584201</v>
      </c>
    </row>
    <row r="9" spans="2:9" x14ac:dyDescent="0.35">
      <c r="B9" s="51">
        <v>7</v>
      </c>
      <c r="C9" s="51" t="s">
        <v>84</v>
      </c>
      <c r="D9" s="52">
        <v>19.455597644898916</v>
      </c>
      <c r="E9" s="53">
        <v>30.207696910437377</v>
      </c>
    </row>
    <row r="10" spans="2:9" x14ac:dyDescent="0.35">
      <c r="B10" s="51">
        <v>8</v>
      </c>
      <c r="C10" s="51" t="s">
        <v>5</v>
      </c>
      <c r="D10" s="52">
        <v>32.382840388077113</v>
      </c>
      <c r="E10" s="53">
        <v>20.631745431875501</v>
      </c>
    </row>
    <row r="11" spans="2:9" x14ac:dyDescent="0.35">
      <c r="B11" s="51">
        <v>9</v>
      </c>
      <c r="C11" s="51" t="s">
        <v>67</v>
      </c>
      <c r="D11" s="52">
        <v>24.226402357617999</v>
      </c>
      <c r="E11" s="53">
        <v>30.984195711433472</v>
      </c>
      <c r="I11" s="42"/>
    </row>
    <row r="12" spans="2:9" x14ac:dyDescent="0.35">
      <c r="B12" s="51">
        <v>10</v>
      </c>
      <c r="C12" s="51" t="s">
        <v>13</v>
      </c>
      <c r="D12" s="52">
        <v>35.330401331457566</v>
      </c>
      <c r="E12" s="53">
        <v>20.279869151587661</v>
      </c>
    </row>
    <row r="13" spans="2:9" x14ac:dyDescent="0.35">
      <c r="B13" s="51">
        <v>11</v>
      </c>
      <c r="C13" s="51" t="s">
        <v>7</v>
      </c>
      <c r="D13" s="52">
        <v>39.791508971432791</v>
      </c>
      <c r="E13" s="53">
        <v>20.946046958626539</v>
      </c>
    </row>
    <row r="14" spans="2:9" x14ac:dyDescent="0.35">
      <c r="B14" s="51">
        <v>12</v>
      </c>
      <c r="C14" s="51" t="s">
        <v>25</v>
      </c>
      <c r="D14" s="52">
        <v>38.987293804618844</v>
      </c>
      <c r="E14" s="53">
        <v>31.915724898469449</v>
      </c>
    </row>
    <row r="15" spans="2:9" x14ac:dyDescent="0.35">
      <c r="B15" s="51">
        <v>13</v>
      </c>
      <c r="C15" s="51" t="s">
        <v>27</v>
      </c>
      <c r="D15" s="52">
        <v>35.774135735160769</v>
      </c>
      <c r="E15" s="53">
        <v>39.37287801356873</v>
      </c>
    </row>
    <row r="16" spans="2:9" x14ac:dyDescent="0.35">
      <c r="B16" s="51">
        <v>14</v>
      </c>
      <c r="C16" s="51" t="s">
        <v>17</v>
      </c>
      <c r="D16" s="52">
        <v>53.774373126206434</v>
      </c>
      <c r="E16" s="53">
        <v>16.104951921169572</v>
      </c>
    </row>
    <row r="17" spans="2:5" x14ac:dyDescent="0.35">
      <c r="B17" s="51">
        <v>15</v>
      </c>
      <c r="C17" s="51" t="s">
        <v>28</v>
      </c>
      <c r="D17" s="52">
        <v>48.655293742328666</v>
      </c>
      <c r="E17" s="53">
        <v>25.014411115153322</v>
      </c>
    </row>
    <row r="18" spans="2:5" x14ac:dyDescent="0.35">
      <c r="B18" s="51">
        <v>16</v>
      </c>
      <c r="C18" s="51" t="s">
        <v>19</v>
      </c>
      <c r="D18" s="52">
        <v>57.62650674862892</v>
      </c>
      <c r="E18" s="53">
        <v>22.181327564705612</v>
      </c>
    </row>
    <row r="19" spans="2:5" x14ac:dyDescent="0.35">
      <c r="B19" s="51">
        <v>17</v>
      </c>
      <c r="C19" s="51" t="s">
        <v>15</v>
      </c>
      <c r="D19" s="52">
        <v>41.214257185695637</v>
      </c>
      <c r="E19" s="53">
        <v>44.364219044835501</v>
      </c>
    </row>
    <row r="20" spans="2:5" x14ac:dyDescent="0.35">
      <c r="B20" s="51">
        <v>18</v>
      </c>
      <c r="C20" s="51" t="s">
        <v>12</v>
      </c>
      <c r="D20" s="52">
        <v>56.30888274887289</v>
      </c>
      <c r="E20" s="53">
        <v>26.419317318145858</v>
      </c>
    </row>
    <row r="21" spans="2:5" x14ac:dyDescent="0.35">
      <c r="B21" s="51">
        <v>19</v>
      </c>
      <c r="C21" s="51" t="s">
        <v>11</v>
      </c>
      <c r="D21" s="52">
        <v>20.70774360177596</v>
      </c>
      <c r="E21" s="53">
        <v>60.650775187350945</v>
      </c>
    </row>
    <row r="22" spans="2:5" x14ac:dyDescent="0.35">
      <c r="B22" s="51">
        <v>20</v>
      </c>
      <c r="C22" s="51" t="s">
        <v>26</v>
      </c>
      <c r="D22" s="52">
        <v>63.331622164482013</v>
      </c>
      <c r="E22" s="53">
        <v>22.169813414030756</v>
      </c>
    </row>
    <row r="23" spans="2:5" x14ac:dyDescent="0.35">
      <c r="B23" s="51">
        <v>21</v>
      </c>
      <c r="C23" s="51" t="s">
        <v>18</v>
      </c>
      <c r="D23" s="52">
        <v>59.993045873466542</v>
      </c>
      <c r="E23" s="53">
        <v>30.967394153618017</v>
      </c>
    </row>
    <row r="24" spans="2:5" x14ac:dyDescent="0.35">
      <c r="B24" s="51">
        <v>22</v>
      </c>
      <c r="C24" s="51" t="s">
        <v>16</v>
      </c>
      <c r="D24" s="52">
        <v>47.900187486003453</v>
      </c>
      <c r="E24" s="53">
        <v>47.922584042206125</v>
      </c>
    </row>
    <row r="25" spans="2:5" x14ac:dyDescent="0.35">
      <c r="B25" s="51">
        <v>23</v>
      </c>
      <c r="C25" s="51" t="s">
        <v>10</v>
      </c>
      <c r="D25" s="52">
        <v>41.982151731188253</v>
      </c>
      <c r="E25" s="53">
        <v>59.201669045991963</v>
      </c>
    </row>
    <row r="26" spans="2:5" x14ac:dyDescent="0.35">
      <c r="B26" s="51">
        <v>24</v>
      </c>
      <c r="C26" s="51" t="s">
        <v>29</v>
      </c>
      <c r="D26" s="52">
        <v>91.649205641178128</v>
      </c>
      <c r="E26" s="53">
        <v>16.964797688738116</v>
      </c>
    </row>
    <row r="27" spans="2:5" x14ac:dyDescent="0.35">
      <c r="B27" s="51">
        <v>25</v>
      </c>
      <c r="C27" s="51" t="s">
        <v>30</v>
      </c>
      <c r="D27" s="52">
        <v>14.437739117264869</v>
      </c>
      <c r="E27" s="53">
        <v>96.050867459863937</v>
      </c>
    </row>
    <row r="28" spans="2:5" x14ac:dyDescent="0.35">
      <c r="B28" s="51">
        <v>26</v>
      </c>
      <c r="C28" s="51" t="s">
        <v>22</v>
      </c>
      <c r="D28" s="52">
        <v>41.439687186076107</v>
      </c>
      <c r="E28" s="53">
        <v>95.866152426609389</v>
      </c>
    </row>
    <row r="29" spans="2:5" x14ac:dyDescent="0.35">
      <c r="B29" s="51">
        <v>27</v>
      </c>
      <c r="C29" s="51" t="s">
        <v>6</v>
      </c>
      <c r="D29" s="52">
        <v>99.290243490380064</v>
      </c>
      <c r="E29" s="53">
        <v>60.453268950346526</v>
      </c>
    </row>
    <row r="30" spans="2:5" x14ac:dyDescent="0.35">
      <c r="B30" s="51">
        <v>28</v>
      </c>
      <c r="C30" s="51" t="s">
        <v>21</v>
      </c>
      <c r="D30" s="52">
        <v>93.813852483741485</v>
      </c>
      <c r="E30" s="53">
        <v>96.623092378313515</v>
      </c>
    </row>
  </sheetData>
  <conditionalFormatting sqref="C2:E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{999F4E54-F8DF-4E6A-80C1-0F1B44F30D0F}</x14:id>
        </ext>
      </extLst>
    </cfRule>
  </conditionalFormatting>
  <conditionalFormatting sqref="D2:D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{EFFD4C94-967D-4B29-B607-CBFE95843EDC}</x14:id>
        </ext>
      </extLst>
    </cfRule>
  </conditionalFormatting>
  <conditionalFormatting sqref="D3:D30">
    <cfRule type="dataBar" priority="2">
      <dataBar showValue="0">
        <cfvo type="min"/>
        <cfvo type="max"/>
        <color theme="2" tint="-0.749992370372631"/>
      </dataBar>
      <extLst>
        <ext xmlns:x14="http://schemas.microsoft.com/office/spreadsheetml/2009/9/main" uri="{B025F937-C7B1-47D3-B67F-A62EFF666E3E}">
          <x14:id>{2BD4FE45-01D3-416C-A21E-52F0F20FC660}</x14:id>
        </ext>
      </extLst>
    </cfRule>
    <cfRule type="dataBar" priority="3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{9666B633-5022-4C65-9821-BD17315B185D}</x14:id>
        </ext>
      </extLst>
    </cfRule>
  </conditionalFormatting>
  <conditionalFormatting sqref="E2:E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{64EA7B79-1CFD-426A-B4AC-15D1B54E1A3B}</x14:id>
        </ext>
      </extLst>
    </cfRule>
  </conditionalFormatting>
  <conditionalFormatting sqref="E3:E30">
    <cfRule type="dataBar" priority="1">
      <dataBar showValue="0"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{1D3EEE5C-0D3B-4204-9D50-9EA87386D826}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9F4E54-F8DF-4E6A-80C1-0F1B44F3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C2:E30</xm:sqref>
        </x14:conditionalFormatting>
        <x14:conditionalFormatting xmlns:xm="http://schemas.microsoft.com/office/excel/2006/main">
          <x14:cfRule type="dataBar" id="{EFFD4C94-967D-4B29-B607-CBFE95843E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D2:D30</xm:sqref>
        </x14:conditionalFormatting>
        <x14:conditionalFormatting xmlns:xm="http://schemas.microsoft.com/office/excel/2006/main">
          <x14:cfRule type="dataBar" id="{2BD4FE45-01D3-416C-A21E-52F0F20FC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66B633-5022-4C65-9821-BD17315B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D3:D30</xm:sqref>
        </x14:conditionalFormatting>
        <x14:conditionalFormatting xmlns:xm="http://schemas.microsoft.com/office/excel/2006/main">
          <x14:cfRule type="dataBar" id="{64EA7B79-1CFD-426A-B4AC-15D1B54E1A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E2:E30</xm:sqref>
        </x14:conditionalFormatting>
        <x14:conditionalFormatting xmlns:xm="http://schemas.microsoft.com/office/excel/2006/main">
          <x14:cfRule type="dataBar" id="{1D3EEE5C-0D3B-4204-9D50-9EA87386D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648C-4A89-4822-8FD4-32CA02BDA81D}">
  <dimension ref="A1:M41"/>
  <sheetViews>
    <sheetView workbookViewId="0">
      <pane xSplit="1" ySplit="12" topLeftCell="B13" activePane="bottomRight" state="frozen"/>
      <selection pane="topRight"/>
      <selection pane="bottomLeft"/>
      <selection pane="bottomRight" activeCell="U27" sqref="U27"/>
    </sheetView>
  </sheetViews>
  <sheetFormatPr baseColWidth="10" defaultColWidth="9.1796875" defaultRowHeight="11.5" customHeight="1" x14ac:dyDescent="0.35"/>
  <cols>
    <col min="1" max="1" width="29.81640625" style="15" customWidth="1"/>
    <col min="2" max="5" width="10" style="15" customWidth="1"/>
    <col min="6" max="16384" width="9.1796875" style="15"/>
  </cols>
  <sheetData>
    <row r="1" spans="1:13" ht="11.5" customHeight="1" x14ac:dyDescent="0.35">
      <c r="A1" s="27" t="s">
        <v>77</v>
      </c>
    </row>
    <row r="2" spans="1:13" ht="11.5" customHeight="1" x14ac:dyDescent="0.35">
      <c r="A2" s="27" t="s">
        <v>53</v>
      </c>
      <c r="B2" s="28" t="s">
        <v>74</v>
      </c>
    </row>
    <row r="3" spans="1:13" ht="11.5" customHeight="1" x14ac:dyDescent="0.35">
      <c r="A3" s="27" t="s">
        <v>54</v>
      </c>
      <c r="B3" s="27" t="s">
        <v>61</v>
      </c>
    </row>
    <row r="5" spans="1:13" ht="11.5" customHeight="1" x14ac:dyDescent="0.35">
      <c r="A5" s="28" t="s">
        <v>2</v>
      </c>
    </row>
    <row r="6" spans="1:13" ht="11.5" customHeight="1" x14ac:dyDescent="0.35">
      <c r="A6" s="28" t="s">
        <v>1</v>
      </c>
    </row>
    <row r="7" spans="1:13" ht="11.5" customHeight="1" x14ac:dyDescent="0.35">
      <c r="A7" s="28" t="s">
        <v>60</v>
      </c>
    </row>
    <row r="8" spans="1:13" ht="11.5" customHeight="1" x14ac:dyDescent="0.35">
      <c r="A8" s="28" t="s">
        <v>73</v>
      </c>
    </row>
    <row r="9" spans="1:13" ht="11.5" customHeight="1" x14ac:dyDescent="0.35">
      <c r="A9" s="28" t="s">
        <v>36</v>
      </c>
    </row>
    <row r="11" spans="1:13" ht="11.5" customHeight="1" x14ac:dyDescent="0.35">
      <c r="A11" s="37" t="s">
        <v>72</v>
      </c>
      <c r="B11" s="38" t="s">
        <v>71</v>
      </c>
      <c r="C11" s="38" t="s">
        <v>70</v>
      </c>
      <c r="D11" s="38" t="s">
        <v>69</v>
      </c>
      <c r="E11" s="38" t="s">
        <v>68</v>
      </c>
      <c r="I11" s="68" t="s">
        <v>20</v>
      </c>
      <c r="J11" s="30">
        <v>59.1</v>
      </c>
    </row>
    <row r="12" spans="1:13" ht="11.5" customHeight="1" x14ac:dyDescent="0.35">
      <c r="A12" s="36" t="s">
        <v>57</v>
      </c>
      <c r="B12" s="19" t="s">
        <v>56</v>
      </c>
      <c r="C12" s="19" t="s">
        <v>56</v>
      </c>
      <c r="D12" s="19" t="s">
        <v>56</v>
      </c>
      <c r="E12" s="19" t="s">
        <v>56</v>
      </c>
      <c r="I12" s="68" t="s">
        <v>23</v>
      </c>
      <c r="J12" s="34">
        <v>51.4</v>
      </c>
    </row>
    <row r="13" spans="1:13" ht="11.5" customHeight="1" x14ac:dyDescent="0.35">
      <c r="A13" s="32" t="s">
        <v>4</v>
      </c>
      <c r="B13" s="30">
        <v>6.4</v>
      </c>
      <c r="C13" s="30">
        <v>16.2</v>
      </c>
      <c r="D13" s="30">
        <v>49.8</v>
      </c>
      <c r="E13" s="30">
        <v>27.5</v>
      </c>
      <c r="I13" s="32" t="s">
        <v>24</v>
      </c>
      <c r="J13" s="30">
        <v>47.9</v>
      </c>
      <c r="L13" s="68" t="s">
        <v>15</v>
      </c>
      <c r="M13" s="34">
        <v>22.7</v>
      </c>
    </row>
    <row r="14" spans="1:13" ht="11.5" customHeight="1" x14ac:dyDescent="0.35">
      <c r="A14" s="32" t="s">
        <v>5</v>
      </c>
      <c r="B14" s="34">
        <v>7.4</v>
      </c>
      <c r="C14" s="34">
        <v>13.7</v>
      </c>
      <c r="D14" s="34">
        <v>51.8</v>
      </c>
      <c r="E14" s="34">
        <v>27.1</v>
      </c>
      <c r="I14" s="32" t="s">
        <v>8</v>
      </c>
      <c r="J14" s="30">
        <v>42.4</v>
      </c>
      <c r="L14" s="32" t="s">
        <v>16</v>
      </c>
      <c r="M14" s="30">
        <v>12.7</v>
      </c>
    </row>
    <row r="15" spans="1:13" ht="11.5" customHeight="1" x14ac:dyDescent="0.35">
      <c r="A15" s="32" t="s">
        <v>6</v>
      </c>
      <c r="B15" s="30">
        <v>10.3</v>
      </c>
      <c r="C15" s="30">
        <v>22.3</v>
      </c>
      <c r="D15" s="30">
        <v>48.8</v>
      </c>
      <c r="E15" s="30">
        <v>18.5</v>
      </c>
      <c r="I15" s="32" t="s">
        <v>35</v>
      </c>
      <c r="J15" s="35">
        <v>41</v>
      </c>
      <c r="L15" s="32" t="s">
        <v>27</v>
      </c>
      <c r="M15" s="34">
        <v>11.6</v>
      </c>
    </row>
    <row r="16" spans="1:13" ht="11.5" customHeight="1" x14ac:dyDescent="0.35">
      <c r="A16" s="32" t="s">
        <v>7</v>
      </c>
      <c r="B16" s="34">
        <v>1.7</v>
      </c>
      <c r="C16" s="34">
        <v>11.6</v>
      </c>
      <c r="D16" s="34">
        <v>50.6</v>
      </c>
      <c r="E16" s="35">
        <v>36</v>
      </c>
      <c r="I16" s="32" t="s">
        <v>13</v>
      </c>
      <c r="J16" s="34">
        <v>40.700000000000003</v>
      </c>
      <c r="L16" s="32" t="s">
        <v>22</v>
      </c>
      <c r="M16" s="30">
        <v>10.7</v>
      </c>
    </row>
    <row r="17" spans="1:13" ht="11.5" customHeight="1" x14ac:dyDescent="0.35">
      <c r="A17" s="32" t="s">
        <v>8</v>
      </c>
      <c r="B17" s="30">
        <v>3.1</v>
      </c>
      <c r="C17" s="30">
        <v>11.1</v>
      </c>
      <c r="D17" s="30">
        <v>43.4</v>
      </c>
      <c r="E17" s="30">
        <v>42.4</v>
      </c>
      <c r="I17" s="32" t="s">
        <v>31</v>
      </c>
      <c r="J17" s="34">
        <v>39.4</v>
      </c>
      <c r="L17" s="32" t="s">
        <v>6</v>
      </c>
      <c r="M17" s="30">
        <v>10.3</v>
      </c>
    </row>
    <row r="18" spans="1:13" ht="11.5" customHeight="1" x14ac:dyDescent="0.35">
      <c r="A18" s="20" t="s">
        <v>65</v>
      </c>
      <c r="B18" s="34">
        <v>5.0999999999999996</v>
      </c>
      <c r="C18" s="34">
        <v>16.2</v>
      </c>
      <c r="D18" s="34">
        <v>52.1</v>
      </c>
      <c r="E18" s="34">
        <v>26.5</v>
      </c>
      <c r="I18" s="32" t="s">
        <v>17</v>
      </c>
      <c r="J18" s="34">
        <v>36.6</v>
      </c>
      <c r="L18" s="32" t="s">
        <v>11</v>
      </c>
      <c r="M18" s="34">
        <v>8.8000000000000007</v>
      </c>
    </row>
    <row r="19" spans="1:13" ht="11.5" customHeight="1" x14ac:dyDescent="0.35">
      <c r="A19" s="32" t="s">
        <v>10</v>
      </c>
      <c r="B19" s="30">
        <v>8.3000000000000007</v>
      </c>
      <c r="C19" s="31">
        <v>12</v>
      </c>
      <c r="D19" s="30">
        <v>60.8</v>
      </c>
      <c r="E19" s="30">
        <v>18.899999999999999</v>
      </c>
      <c r="I19" s="32" t="s">
        <v>7</v>
      </c>
      <c r="J19" s="35">
        <v>36</v>
      </c>
      <c r="L19" s="32" t="s">
        <v>10</v>
      </c>
      <c r="M19" s="30">
        <v>8.3000000000000007</v>
      </c>
    </row>
    <row r="20" spans="1:13" ht="11.5" customHeight="1" x14ac:dyDescent="0.35">
      <c r="A20" s="32" t="s">
        <v>11</v>
      </c>
      <c r="B20" s="34">
        <v>8.8000000000000007</v>
      </c>
      <c r="C20" s="34">
        <v>6.4</v>
      </c>
      <c r="D20" s="34">
        <v>62.5</v>
      </c>
      <c r="E20" s="34">
        <v>22.3</v>
      </c>
      <c r="I20" s="32" t="s">
        <v>22</v>
      </c>
      <c r="J20" s="30">
        <v>35.799999999999997</v>
      </c>
      <c r="L20" s="32" t="s">
        <v>5</v>
      </c>
      <c r="M20" s="34">
        <v>7.4</v>
      </c>
    </row>
    <row r="21" spans="1:13" ht="11.5" customHeight="1" x14ac:dyDescent="0.35">
      <c r="A21" s="32" t="s">
        <v>12</v>
      </c>
      <c r="B21" s="30">
        <v>3.2</v>
      </c>
      <c r="C21" s="31">
        <v>8</v>
      </c>
      <c r="D21" s="30">
        <v>55.7</v>
      </c>
      <c r="E21" s="30">
        <v>33.1</v>
      </c>
      <c r="I21" s="32" t="s">
        <v>14</v>
      </c>
      <c r="J21" s="30">
        <v>34.299999999999997</v>
      </c>
      <c r="L21" s="32" t="s">
        <v>20</v>
      </c>
      <c r="M21" s="30">
        <v>7.2</v>
      </c>
    </row>
    <row r="22" spans="1:13" ht="11.5" customHeight="1" x14ac:dyDescent="0.35">
      <c r="A22" s="32" t="s">
        <v>13</v>
      </c>
      <c r="B22" s="34">
        <v>0.7</v>
      </c>
      <c r="C22" s="34">
        <v>11.1</v>
      </c>
      <c r="D22" s="34">
        <v>47.5</v>
      </c>
      <c r="E22" s="34">
        <v>40.700000000000003</v>
      </c>
      <c r="I22" s="32" t="s">
        <v>29</v>
      </c>
      <c r="J22" s="34">
        <v>34.200000000000003</v>
      </c>
      <c r="L22" s="32" t="s">
        <v>23</v>
      </c>
      <c r="M22" s="34">
        <v>6.1</v>
      </c>
    </row>
    <row r="23" spans="1:13" ht="11.5" customHeight="1" x14ac:dyDescent="0.35">
      <c r="A23" s="32" t="s">
        <v>14</v>
      </c>
      <c r="B23" s="30">
        <v>3.1</v>
      </c>
      <c r="C23" s="30">
        <v>8.5</v>
      </c>
      <c r="D23" s="30">
        <v>54.1</v>
      </c>
      <c r="E23" s="30">
        <v>34.299999999999997</v>
      </c>
      <c r="I23" s="32" t="s">
        <v>12</v>
      </c>
      <c r="J23" s="30">
        <v>33.1</v>
      </c>
      <c r="L23" s="32" t="s">
        <v>35</v>
      </c>
      <c r="M23" s="34">
        <v>5.2</v>
      </c>
    </row>
    <row r="24" spans="1:13" ht="11.5" customHeight="1" x14ac:dyDescent="0.35">
      <c r="A24" s="32" t="s">
        <v>15</v>
      </c>
      <c r="B24" s="34">
        <v>22.7</v>
      </c>
      <c r="C24" s="34">
        <v>28.8</v>
      </c>
      <c r="D24" s="34">
        <v>47.2</v>
      </c>
      <c r="E24" s="34">
        <v>1.3</v>
      </c>
      <c r="I24" s="32" t="s">
        <v>30</v>
      </c>
      <c r="J24" s="30">
        <v>32.299999999999997</v>
      </c>
      <c r="L24" s="20" t="s">
        <v>65</v>
      </c>
      <c r="M24" s="34">
        <v>5.0999999999999996</v>
      </c>
    </row>
    <row r="25" spans="1:13" ht="11.5" customHeight="1" x14ac:dyDescent="0.35">
      <c r="A25" s="32" t="s">
        <v>16</v>
      </c>
      <c r="B25" s="30">
        <v>12.7</v>
      </c>
      <c r="C25" s="31">
        <v>26</v>
      </c>
      <c r="D25" s="30">
        <v>50.6</v>
      </c>
      <c r="E25" s="30">
        <v>10.8</v>
      </c>
      <c r="I25" s="32" t="s">
        <v>5</v>
      </c>
      <c r="J25" s="34">
        <v>27.1</v>
      </c>
      <c r="L25" s="32" t="s">
        <v>24</v>
      </c>
      <c r="M25" s="30">
        <v>4.8</v>
      </c>
    </row>
    <row r="26" spans="1:13" ht="11.5" customHeight="1" x14ac:dyDescent="0.35">
      <c r="A26" s="32" t="s">
        <v>17</v>
      </c>
      <c r="B26" s="34">
        <v>3.6</v>
      </c>
      <c r="C26" s="34">
        <v>11.1</v>
      </c>
      <c r="D26" s="34">
        <v>48.7</v>
      </c>
      <c r="E26" s="34">
        <v>36.6</v>
      </c>
      <c r="I26" s="20" t="s">
        <v>65</v>
      </c>
      <c r="J26" s="34">
        <v>26.5</v>
      </c>
      <c r="L26" s="32" t="s">
        <v>25</v>
      </c>
      <c r="M26" s="34">
        <v>4.8</v>
      </c>
    </row>
    <row r="27" spans="1:13" ht="11.5" customHeight="1" x14ac:dyDescent="0.35">
      <c r="A27" s="32" t="s">
        <v>18</v>
      </c>
      <c r="B27" s="30">
        <v>1.9</v>
      </c>
      <c r="C27" s="30">
        <v>7.3</v>
      </c>
      <c r="D27" s="30">
        <v>66.5</v>
      </c>
      <c r="E27" s="30">
        <v>24.3</v>
      </c>
      <c r="I27" s="32" t="s">
        <v>19</v>
      </c>
      <c r="J27" s="34">
        <v>25.7</v>
      </c>
      <c r="L27" s="32" t="s">
        <v>28</v>
      </c>
      <c r="M27" s="30">
        <v>4.8</v>
      </c>
    </row>
    <row r="28" spans="1:13" ht="11.5" customHeight="1" x14ac:dyDescent="0.35">
      <c r="A28" s="32" t="s">
        <v>19</v>
      </c>
      <c r="B28" s="34">
        <v>0.5</v>
      </c>
      <c r="C28" s="34">
        <v>6.3</v>
      </c>
      <c r="D28" s="34">
        <v>67.599999999999994</v>
      </c>
      <c r="E28" s="34">
        <v>25.7</v>
      </c>
      <c r="I28" s="32" t="s">
        <v>18</v>
      </c>
      <c r="J28" s="30">
        <v>24.3</v>
      </c>
      <c r="L28" s="32" t="s">
        <v>21</v>
      </c>
      <c r="M28" s="34">
        <v>4.2</v>
      </c>
    </row>
    <row r="29" spans="1:13" ht="11.5" customHeight="1" x14ac:dyDescent="0.35">
      <c r="A29" s="32" t="s">
        <v>20</v>
      </c>
      <c r="B29" s="30">
        <v>7.2</v>
      </c>
      <c r="C29" s="30">
        <v>1.1000000000000001</v>
      </c>
      <c r="D29" s="30">
        <v>32.6</v>
      </c>
      <c r="E29" s="30">
        <v>59.1</v>
      </c>
      <c r="I29" s="32" t="s">
        <v>25</v>
      </c>
      <c r="J29" s="34">
        <v>22.7</v>
      </c>
      <c r="L29" s="32" t="s">
        <v>31</v>
      </c>
      <c r="M29" s="34">
        <v>4.0999999999999996</v>
      </c>
    </row>
    <row r="30" spans="1:13" ht="11.5" customHeight="1" x14ac:dyDescent="0.35">
      <c r="A30" s="32" t="s">
        <v>21</v>
      </c>
      <c r="B30" s="34">
        <v>4.2</v>
      </c>
      <c r="C30" s="34">
        <v>9.8000000000000007</v>
      </c>
      <c r="D30" s="35">
        <v>64</v>
      </c>
      <c r="E30" s="35">
        <v>22</v>
      </c>
      <c r="I30" s="32" t="s">
        <v>11</v>
      </c>
      <c r="J30" s="34">
        <v>22.3</v>
      </c>
      <c r="L30" s="32" t="s">
        <v>17</v>
      </c>
      <c r="M30" s="34">
        <v>3.6</v>
      </c>
    </row>
    <row r="31" spans="1:13" ht="11.5" customHeight="1" x14ac:dyDescent="0.35">
      <c r="A31" s="32" t="s">
        <v>22</v>
      </c>
      <c r="B31" s="30">
        <v>10.7</v>
      </c>
      <c r="C31" s="30">
        <v>5.0999999999999996</v>
      </c>
      <c r="D31" s="30">
        <v>48.4</v>
      </c>
      <c r="E31" s="30">
        <v>35.799999999999997</v>
      </c>
      <c r="I31" s="32" t="s">
        <v>28</v>
      </c>
      <c r="J31" s="30">
        <v>22.3</v>
      </c>
      <c r="L31" s="32" t="s">
        <v>12</v>
      </c>
      <c r="M31" s="30">
        <v>3.2</v>
      </c>
    </row>
    <row r="32" spans="1:13" ht="11.5" customHeight="1" x14ac:dyDescent="0.35">
      <c r="A32" s="32" t="s">
        <v>23</v>
      </c>
      <c r="B32" s="34">
        <v>6.1</v>
      </c>
      <c r="C32" s="34">
        <v>14.3</v>
      </c>
      <c r="D32" s="34">
        <v>28.2</v>
      </c>
      <c r="E32" s="34">
        <v>51.4</v>
      </c>
      <c r="I32" s="32" t="s">
        <v>21</v>
      </c>
      <c r="J32" s="35">
        <v>22</v>
      </c>
      <c r="L32" s="32" t="s">
        <v>8</v>
      </c>
      <c r="M32" s="30">
        <v>3.1</v>
      </c>
    </row>
    <row r="33" spans="1:13" ht="11.5" customHeight="1" x14ac:dyDescent="0.35">
      <c r="A33" s="32" t="s">
        <v>24</v>
      </c>
      <c r="B33" s="30">
        <v>4.8</v>
      </c>
      <c r="C33" s="30">
        <v>8.8000000000000007</v>
      </c>
      <c r="D33" s="30">
        <v>38.4</v>
      </c>
      <c r="E33" s="30">
        <v>47.9</v>
      </c>
      <c r="I33" s="32" t="s">
        <v>10</v>
      </c>
      <c r="J33" s="30">
        <v>18.899999999999999</v>
      </c>
      <c r="L33" s="32" t="s">
        <v>14</v>
      </c>
      <c r="M33" s="30">
        <v>3.1</v>
      </c>
    </row>
    <row r="34" spans="1:13" ht="11.5" customHeight="1" x14ac:dyDescent="0.35">
      <c r="A34" s="32" t="s">
        <v>25</v>
      </c>
      <c r="B34" s="34">
        <v>4.8</v>
      </c>
      <c r="C34" s="35">
        <v>15</v>
      </c>
      <c r="D34" s="34">
        <v>57.4</v>
      </c>
      <c r="E34" s="34">
        <v>22.7</v>
      </c>
      <c r="I34" s="32" t="s">
        <v>6</v>
      </c>
      <c r="J34" s="30">
        <v>18.5</v>
      </c>
      <c r="L34" s="32" t="s">
        <v>29</v>
      </c>
      <c r="M34" s="34">
        <v>2.5</v>
      </c>
    </row>
    <row r="35" spans="1:13" ht="11.5" customHeight="1" x14ac:dyDescent="0.35">
      <c r="A35" s="32" t="s">
        <v>26</v>
      </c>
      <c r="B35" s="30">
        <v>0.2</v>
      </c>
      <c r="C35" s="30">
        <v>11.4</v>
      </c>
      <c r="D35" s="30">
        <v>69.900000000000006</v>
      </c>
      <c r="E35" s="30">
        <v>18.5</v>
      </c>
      <c r="I35" s="32" t="s">
        <v>26</v>
      </c>
      <c r="J35" s="30">
        <v>18.5</v>
      </c>
      <c r="L35" s="32" t="s">
        <v>30</v>
      </c>
      <c r="M35" s="30">
        <v>2.2000000000000002</v>
      </c>
    </row>
    <row r="36" spans="1:13" ht="11.5" customHeight="1" x14ac:dyDescent="0.35">
      <c r="A36" s="32" t="s">
        <v>27</v>
      </c>
      <c r="B36" s="34">
        <v>11.6</v>
      </c>
      <c r="C36" s="34">
        <v>23.5</v>
      </c>
      <c r="D36" s="34">
        <v>59.3</v>
      </c>
      <c r="E36" s="34">
        <v>5.5</v>
      </c>
      <c r="I36" s="32" t="s">
        <v>16</v>
      </c>
      <c r="J36" s="30">
        <v>10.8</v>
      </c>
      <c r="L36" s="32" t="s">
        <v>18</v>
      </c>
      <c r="M36" s="30">
        <v>1.9</v>
      </c>
    </row>
    <row r="37" spans="1:13" ht="11.5" customHeight="1" x14ac:dyDescent="0.35">
      <c r="A37" s="32" t="s">
        <v>28</v>
      </c>
      <c r="B37" s="30">
        <v>4.8</v>
      </c>
      <c r="C37" s="30">
        <v>19.600000000000001</v>
      </c>
      <c r="D37" s="30">
        <v>53.3</v>
      </c>
      <c r="E37" s="30">
        <v>22.3</v>
      </c>
      <c r="I37" s="32" t="s">
        <v>27</v>
      </c>
      <c r="J37" s="34">
        <v>5.5</v>
      </c>
      <c r="L37" s="32" t="s">
        <v>7</v>
      </c>
      <c r="M37" s="34">
        <v>1.7</v>
      </c>
    </row>
    <row r="38" spans="1:13" ht="11.5" customHeight="1" x14ac:dyDescent="0.35">
      <c r="A38" s="32" t="s">
        <v>29</v>
      </c>
      <c r="B38" s="34">
        <v>2.5</v>
      </c>
      <c r="C38" s="34">
        <v>18.899999999999999</v>
      </c>
      <c r="D38" s="34">
        <v>44.4</v>
      </c>
      <c r="E38" s="34">
        <v>34.200000000000003</v>
      </c>
      <c r="I38" s="32" t="s">
        <v>15</v>
      </c>
      <c r="J38" s="34">
        <v>1.3</v>
      </c>
      <c r="L38" s="32" t="s">
        <v>13</v>
      </c>
      <c r="M38" s="34">
        <v>0.7</v>
      </c>
    </row>
    <row r="39" spans="1:13" ht="11.5" customHeight="1" x14ac:dyDescent="0.35">
      <c r="A39" s="32" t="s">
        <v>30</v>
      </c>
      <c r="B39" s="30">
        <v>2.2000000000000002</v>
      </c>
      <c r="C39" s="30">
        <v>6.4</v>
      </c>
      <c r="D39" s="31">
        <v>59</v>
      </c>
      <c r="E39" s="30">
        <v>32.299999999999997</v>
      </c>
      <c r="I39" s="69"/>
      <c r="L39" s="32" t="s">
        <v>19</v>
      </c>
      <c r="M39" s="34">
        <v>0.5</v>
      </c>
    </row>
    <row r="40" spans="1:13" ht="11.5" customHeight="1" x14ac:dyDescent="0.35">
      <c r="A40" s="32" t="s">
        <v>31</v>
      </c>
      <c r="B40" s="34">
        <v>4.0999999999999996</v>
      </c>
      <c r="C40" s="34">
        <v>9.6999999999999993</v>
      </c>
      <c r="D40" s="34">
        <v>46.8</v>
      </c>
      <c r="E40" s="34">
        <v>39.4</v>
      </c>
      <c r="I40" s="69"/>
      <c r="L40" s="32" t="s">
        <v>26</v>
      </c>
      <c r="M40" s="30">
        <v>0.2</v>
      </c>
    </row>
    <row r="41" spans="1:13" ht="11.5" customHeight="1" x14ac:dyDescent="0.35">
      <c r="A41" s="32" t="s">
        <v>35</v>
      </c>
      <c r="B41" s="34">
        <v>5.2</v>
      </c>
      <c r="C41" s="35">
        <v>13</v>
      </c>
      <c r="D41" s="34">
        <v>40.700000000000003</v>
      </c>
      <c r="E41" s="35">
        <v>41</v>
      </c>
      <c r="L41" s="69"/>
    </row>
  </sheetData>
  <sortState xmlns:xlrd2="http://schemas.microsoft.com/office/spreadsheetml/2017/richdata2" ref="L13:M41">
    <sortCondition descending="1" ref="M13:M4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A327-2E6C-45C6-BA61-F736789EA744}">
  <dimension ref="A1:E41"/>
  <sheetViews>
    <sheetView workbookViewId="0">
      <pane xSplit="1" ySplit="12" topLeftCell="B13" activePane="bottomRight" state="frozen"/>
      <selection pane="topRight"/>
      <selection pane="bottomLeft"/>
      <selection pane="bottomRight" activeCell="B39" sqref="B39"/>
    </sheetView>
  </sheetViews>
  <sheetFormatPr baseColWidth="10" defaultColWidth="9.1796875" defaultRowHeight="11.5" customHeight="1" x14ac:dyDescent="0.35"/>
  <cols>
    <col min="1" max="1" width="29.81640625" style="15" customWidth="1"/>
    <col min="2" max="5" width="10" style="15" customWidth="1"/>
    <col min="6" max="16384" width="9.1796875" style="15"/>
  </cols>
  <sheetData>
    <row r="1" spans="1:5" ht="14.5" x14ac:dyDescent="0.35">
      <c r="A1" s="27" t="s">
        <v>78</v>
      </c>
    </row>
    <row r="2" spans="1:5" ht="14.5" x14ac:dyDescent="0.35">
      <c r="A2" s="27" t="s">
        <v>53</v>
      </c>
      <c r="B2" s="28" t="s">
        <v>74</v>
      </c>
    </row>
    <row r="3" spans="1:5" ht="14.5" x14ac:dyDescent="0.35">
      <c r="A3" s="27" t="s">
        <v>54</v>
      </c>
      <c r="B3" s="27" t="s">
        <v>61</v>
      </c>
    </row>
    <row r="5" spans="1:5" ht="14.5" x14ac:dyDescent="0.35">
      <c r="A5" s="28" t="s">
        <v>2</v>
      </c>
    </row>
    <row r="6" spans="1:5" ht="14.5" x14ac:dyDescent="0.35">
      <c r="A6" s="28" t="s">
        <v>1</v>
      </c>
    </row>
    <row r="7" spans="1:5" ht="14.5" x14ac:dyDescent="0.35">
      <c r="A7" s="28" t="s">
        <v>60</v>
      </c>
    </row>
    <row r="8" spans="1:5" ht="14.5" x14ac:dyDescent="0.35">
      <c r="A8" s="28" t="s">
        <v>73</v>
      </c>
    </row>
    <row r="9" spans="1:5" ht="14.5" x14ac:dyDescent="0.35">
      <c r="A9" s="28" t="s">
        <v>36</v>
      </c>
    </row>
    <row r="11" spans="1:5" ht="14.5" x14ac:dyDescent="0.35">
      <c r="A11" s="37" t="s">
        <v>72</v>
      </c>
      <c r="B11" s="38" t="s">
        <v>71</v>
      </c>
      <c r="C11" s="38" t="s">
        <v>70</v>
      </c>
      <c r="D11" s="38" t="s">
        <v>69</v>
      </c>
      <c r="E11" s="38" t="s">
        <v>68</v>
      </c>
    </row>
    <row r="12" spans="1:5" ht="14.5" x14ac:dyDescent="0.35">
      <c r="A12" s="36" t="s">
        <v>57</v>
      </c>
      <c r="B12" s="19" t="s">
        <v>56</v>
      </c>
      <c r="C12" s="19" t="s">
        <v>56</v>
      </c>
      <c r="D12" s="19" t="s">
        <v>56</v>
      </c>
      <c r="E12" s="19" t="s">
        <v>56</v>
      </c>
    </row>
    <row r="13" spans="1:5" ht="14.25" customHeight="1" x14ac:dyDescent="0.35">
      <c r="A13" s="32" t="s">
        <v>66</v>
      </c>
      <c r="B13" s="30">
        <v>12.5</v>
      </c>
      <c r="C13" s="30">
        <v>25.1</v>
      </c>
      <c r="D13" s="30">
        <v>48.1</v>
      </c>
      <c r="E13" s="30">
        <v>14.3</v>
      </c>
    </row>
    <row r="14" spans="1:5" ht="14.5" x14ac:dyDescent="0.35">
      <c r="A14" s="32" t="s">
        <v>5</v>
      </c>
      <c r="B14" s="34">
        <v>19.100000000000001</v>
      </c>
      <c r="C14" s="34">
        <v>25.9</v>
      </c>
      <c r="D14" s="34">
        <v>35.9</v>
      </c>
      <c r="E14" s="34">
        <v>19.2</v>
      </c>
    </row>
    <row r="15" spans="1:5" ht="14.5" x14ac:dyDescent="0.35">
      <c r="A15" s="32" t="s">
        <v>6</v>
      </c>
      <c r="B15" s="30">
        <v>10.1</v>
      </c>
      <c r="C15" s="30">
        <v>28.6</v>
      </c>
      <c r="D15" s="30">
        <v>53.1</v>
      </c>
      <c r="E15" s="30">
        <v>8.1999999999999993</v>
      </c>
    </row>
    <row r="16" spans="1:5" ht="14.5" x14ac:dyDescent="0.35">
      <c r="A16" s="32" t="s">
        <v>7</v>
      </c>
      <c r="B16" s="34">
        <v>5.0999999999999996</v>
      </c>
      <c r="C16" s="34">
        <v>23.7</v>
      </c>
      <c r="D16" s="34">
        <v>54.2</v>
      </c>
      <c r="E16" s="35">
        <v>17</v>
      </c>
    </row>
    <row r="17" spans="1:5" ht="14.5" x14ac:dyDescent="0.35">
      <c r="A17" s="32" t="s">
        <v>8</v>
      </c>
      <c r="B17" s="30">
        <v>12.8</v>
      </c>
      <c r="C17" s="30">
        <v>17.100000000000001</v>
      </c>
      <c r="D17" s="30">
        <v>31.6</v>
      </c>
      <c r="E17" s="30">
        <v>38.5</v>
      </c>
    </row>
    <row r="18" spans="1:5" ht="14.5" x14ac:dyDescent="0.35">
      <c r="A18" s="32" t="s">
        <v>65</v>
      </c>
      <c r="B18" s="34">
        <v>15.3</v>
      </c>
      <c r="C18" s="35">
        <v>26</v>
      </c>
      <c r="D18" s="34">
        <v>46.4</v>
      </c>
      <c r="E18" s="34">
        <v>12.2</v>
      </c>
    </row>
    <row r="19" spans="1:5" ht="14.5" x14ac:dyDescent="0.35">
      <c r="A19" s="32" t="s">
        <v>10</v>
      </c>
      <c r="B19" s="30">
        <v>14.4</v>
      </c>
      <c r="C19" s="30">
        <v>30.6</v>
      </c>
      <c r="D19" s="30">
        <v>49.4</v>
      </c>
      <c r="E19" s="30">
        <v>5.5</v>
      </c>
    </row>
    <row r="20" spans="1:5" ht="14.5" x14ac:dyDescent="0.35">
      <c r="A20" s="32" t="s">
        <v>11</v>
      </c>
      <c r="B20" s="34">
        <v>28.5</v>
      </c>
      <c r="C20" s="34">
        <v>20.6</v>
      </c>
      <c r="D20" s="34">
        <v>37.1</v>
      </c>
      <c r="E20" s="34">
        <v>13.7</v>
      </c>
    </row>
    <row r="21" spans="1:5" ht="14.5" x14ac:dyDescent="0.35">
      <c r="A21" s="32" t="s">
        <v>12</v>
      </c>
      <c r="B21" s="30">
        <v>11.9</v>
      </c>
      <c r="C21" s="30">
        <v>23.9</v>
      </c>
      <c r="D21" s="30">
        <v>49.5</v>
      </c>
      <c r="E21" s="30">
        <v>14.7</v>
      </c>
    </row>
    <row r="22" spans="1:5" ht="14.5" x14ac:dyDescent="0.35">
      <c r="A22" s="32" t="s">
        <v>13</v>
      </c>
      <c r="B22" s="34">
        <v>4.7</v>
      </c>
      <c r="C22" s="34">
        <v>13.3</v>
      </c>
      <c r="D22" s="34">
        <v>55.2</v>
      </c>
      <c r="E22" s="34">
        <v>26.8</v>
      </c>
    </row>
    <row r="23" spans="1:5" ht="14.5" x14ac:dyDescent="0.35">
      <c r="A23" s="32" t="s">
        <v>14</v>
      </c>
      <c r="B23" s="30">
        <v>9.4</v>
      </c>
      <c r="C23" s="31">
        <v>14</v>
      </c>
      <c r="D23" s="30">
        <v>44.3</v>
      </c>
      <c r="E23" s="30">
        <v>32.299999999999997</v>
      </c>
    </row>
    <row r="24" spans="1:5" ht="14.5" x14ac:dyDescent="0.35">
      <c r="A24" s="32" t="s">
        <v>15</v>
      </c>
      <c r="B24" s="34">
        <v>13.9</v>
      </c>
      <c r="C24" s="34">
        <v>37.9</v>
      </c>
      <c r="D24" s="35">
        <v>42</v>
      </c>
      <c r="E24" s="34">
        <v>6.3</v>
      </c>
    </row>
    <row r="25" spans="1:5" ht="14.5" x14ac:dyDescent="0.35">
      <c r="A25" s="32" t="s">
        <v>16</v>
      </c>
      <c r="B25" s="30">
        <v>13.2</v>
      </c>
      <c r="C25" s="30">
        <v>26.1</v>
      </c>
      <c r="D25" s="31">
        <v>53</v>
      </c>
      <c r="E25" s="30">
        <v>7.6</v>
      </c>
    </row>
    <row r="26" spans="1:5" ht="14.5" x14ac:dyDescent="0.35">
      <c r="A26" s="32" t="s">
        <v>17</v>
      </c>
      <c r="B26" s="34">
        <v>6.7</v>
      </c>
      <c r="C26" s="34">
        <v>12.5</v>
      </c>
      <c r="D26" s="34">
        <v>48.6</v>
      </c>
      <c r="E26" s="34">
        <v>32.200000000000003</v>
      </c>
    </row>
    <row r="27" spans="1:5" ht="14.5" x14ac:dyDescent="0.35">
      <c r="A27" s="32" t="s">
        <v>18</v>
      </c>
      <c r="B27" s="31">
        <v>11</v>
      </c>
      <c r="C27" s="31">
        <v>24</v>
      </c>
      <c r="D27" s="30">
        <v>50.9</v>
      </c>
      <c r="E27" s="30">
        <v>14.1</v>
      </c>
    </row>
    <row r="28" spans="1:5" ht="14.5" x14ac:dyDescent="0.35">
      <c r="A28" s="32" t="s">
        <v>19</v>
      </c>
      <c r="B28" s="34">
        <v>13.2</v>
      </c>
      <c r="C28" s="35">
        <v>24</v>
      </c>
      <c r="D28" s="34">
        <v>52.3</v>
      </c>
      <c r="E28" s="34">
        <v>10.5</v>
      </c>
    </row>
    <row r="29" spans="1:5" ht="14.5" x14ac:dyDescent="0.35">
      <c r="A29" s="32" t="s">
        <v>20</v>
      </c>
      <c r="B29" s="30">
        <v>1.8</v>
      </c>
      <c r="C29" s="30">
        <v>10.1</v>
      </c>
      <c r="D29" s="30">
        <v>41.8</v>
      </c>
      <c r="E29" s="30">
        <v>46.3</v>
      </c>
    </row>
    <row r="30" spans="1:5" ht="14.5" x14ac:dyDescent="0.35">
      <c r="A30" s="32" t="s">
        <v>21</v>
      </c>
      <c r="B30" s="35">
        <v>2</v>
      </c>
      <c r="C30" s="34">
        <v>14.3</v>
      </c>
      <c r="D30" s="34">
        <v>75.599999999999994</v>
      </c>
      <c r="E30" s="34">
        <v>8.1</v>
      </c>
    </row>
    <row r="31" spans="1:5" ht="14.5" x14ac:dyDescent="0.35">
      <c r="A31" s="32" t="s">
        <v>22</v>
      </c>
      <c r="B31" s="31">
        <v>0</v>
      </c>
      <c r="C31" s="31">
        <v>0</v>
      </c>
      <c r="D31" s="31">
        <v>100</v>
      </c>
      <c r="E31" s="31">
        <v>0</v>
      </c>
    </row>
    <row r="32" spans="1:5" ht="14.5" x14ac:dyDescent="0.35">
      <c r="A32" s="32" t="s">
        <v>23</v>
      </c>
      <c r="B32" s="34">
        <v>6.9</v>
      </c>
      <c r="C32" s="34">
        <v>25.9</v>
      </c>
      <c r="D32" s="34">
        <v>28.4</v>
      </c>
      <c r="E32" s="34">
        <v>38.799999999999997</v>
      </c>
    </row>
    <row r="33" spans="1:5" ht="14.5" x14ac:dyDescent="0.35">
      <c r="A33" s="32" t="s">
        <v>24</v>
      </c>
      <c r="B33" s="30">
        <v>11.6</v>
      </c>
      <c r="C33" s="30">
        <v>23.2</v>
      </c>
      <c r="D33" s="30">
        <v>38.6</v>
      </c>
      <c r="E33" s="30">
        <v>26.6</v>
      </c>
    </row>
    <row r="34" spans="1:5" ht="14.5" x14ac:dyDescent="0.35">
      <c r="A34" s="32" t="s">
        <v>25</v>
      </c>
      <c r="B34" s="34">
        <v>13.1</v>
      </c>
      <c r="C34" s="34">
        <v>37.5</v>
      </c>
      <c r="D34" s="34">
        <v>39.5</v>
      </c>
      <c r="E34" s="34">
        <v>9.9</v>
      </c>
    </row>
    <row r="35" spans="1:5" ht="14.5" x14ac:dyDescent="0.35">
      <c r="A35" s="32" t="s">
        <v>26</v>
      </c>
      <c r="B35" s="30">
        <v>10.8</v>
      </c>
      <c r="C35" s="30">
        <v>17.100000000000001</v>
      </c>
      <c r="D35" s="30">
        <v>61.6</v>
      </c>
      <c r="E35" s="30">
        <v>10.5</v>
      </c>
    </row>
    <row r="36" spans="1:5" ht="14.5" x14ac:dyDescent="0.35">
      <c r="A36" s="32" t="s">
        <v>27</v>
      </c>
      <c r="B36" s="34">
        <v>11.1</v>
      </c>
      <c r="C36" s="34">
        <v>23.7</v>
      </c>
      <c r="D36" s="34">
        <v>59.8</v>
      </c>
      <c r="E36" s="34">
        <v>5.3</v>
      </c>
    </row>
    <row r="37" spans="1:5" ht="14.5" x14ac:dyDescent="0.35">
      <c r="A37" s="32" t="s">
        <v>28</v>
      </c>
      <c r="B37" s="30">
        <v>11.6</v>
      </c>
      <c r="C37" s="30">
        <v>32.700000000000003</v>
      </c>
      <c r="D37" s="30">
        <v>44.3</v>
      </c>
      <c r="E37" s="30">
        <v>11.4</v>
      </c>
    </row>
    <row r="38" spans="1:5" ht="14.5" x14ac:dyDescent="0.35">
      <c r="A38" s="32" t="s">
        <v>29</v>
      </c>
      <c r="B38" s="34">
        <v>6.3</v>
      </c>
      <c r="C38" s="34">
        <v>19.8</v>
      </c>
      <c r="D38" s="35">
        <v>57</v>
      </c>
      <c r="E38" s="34">
        <v>16.899999999999999</v>
      </c>
    </row>
    <row r="39" spans="1:5" ht="14.5" x14ac:dyDescent="0.35">
      <c r="A39" s="32" t="s">
        <v>30</v>
      </c>
      <c r="B39" s="30">
        <v>29.3</v>
      </c>
      <c r="C39" s="30">
        <v>17.8</v>
      </c>
      <c r="D39" s="30">
        <v>37.9</v>
      </c>
      <c r="E39" s="31">
        <v>15</v>
      </c>
    </row>
    <row r="40" spans="1:5" ht="14.5" x14ac:dyDescent="0.35">
      <c r="A40" s="32" t="s">
        <v>31</v>
      </c>
      <c r="B40" s="34">
        <v>7.7</v>
      </c>
      <c r="C40" s="34">
        <v>13.9</v>
      </c>
      <c r="D40" s="34">
        <v>38.6</v>
      </c>
      <c r="E40" s="34">
        <v>39.799999999999997</v>
      </c>
    </row>
    <row r="41" spans="1:5" ht="14.5" x14ac:dyDescent="0.35">
      <c r="A41" s="32" t="s">
        <v>35</v>
      </c>
      <c r="B41" s="34">
        <v>21.4</v>
      </c>
      <c r="C41" s="34">
        <v>24.1</v>
      </c>
      <c r="D41" s="34">
        <v>37.200000000000003</v>
      </c>
      <c r="E41" s="34">
        <v>17.3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699C-74AC-4031-ADE0-8854B86D9026}">
  <dimension ref="A1:F41"/>
  <sheetViews>
    <sheetView workbookViewId="0">
      <pane xSplit="1" ySplit="12" topLeftCell="B13" activePane="bottomRight" state="frozen"/>
      <selection pane="topRight"/>
      <selection pane="bottomLeft"/>
      <selection pane="bottomRight" activeCell="V29" sqref="V29"/>
    </sheetView>
  </sheetViews>
  <sheetFormatPr baseColWidth="10" defaultColWidth="9.1796875" defaultRowHeight="11.5" customHeight="1" x14ac:dyDescent="0.35"/>
  <cols>
    <col min="1" max="1" width="29.81640625" style="55" customWidth="1"/>
    <col min="2" max="2" width="10" style="55" customWidth="1"/>
    <col min="3" max="16384" width="9.1796875" style="55"/>
  </cols>
  <sheetData>
    <row r="1" spans="1:6" ht="11.5" customHeight="1" x14ac:dyDescent="0.35">
      <c r="A1" s="54" t="s">
        <v>89</v>
      </c>
    </row>
    <row r="2" spans="1:6" ht="11.5" customHeight="1" x14ac:dyDescent="0.35">
      <c r="A2" s="54" t="s">
        <v>53</v>
      </c>
      <c r="B2" s="56" t="s">
        <v>90</v>
      </c>
    </row>
    <row r="3" spans="1:6" ht="11.5" customHeight="1" x14ac:dyDescent="0.35">
      <c r="A3" s="54" t="s">
        <v>54</v>
      </c>
      <c r="B3" s="54" t="s">
        <v>91</v>
      </c>
    </row>
    <row r="5" spans="1:6" ht="11.5" customHeight="1" x14ac:dyDescent="0.35">
      <c r="A5" s="56" t="s">
        <v>2</v>
      </c>
    </row>
    <row r="6" spans="1:6" ht="11.5" customHeight="1" x14ac:dyDescent="0.35">
      <c r="A6" s="56" t="s">
        <v>1</v>
      </c>
    </row>
    <row r="7" spans="1:6" ht="11.5" customHeight="1" x14ac:dyDescent="0.35">
      <c r="A7" s="56" t="s">
        <v>3</v>
      </c>
    </row>
    <row r="8" spans="1:6" ht="11.5" customHeight="1" x14ac:dyDescent="0.35">
      <c r="A8" s="56" t="s">
        <v>64</v>
      </c>
    </row>
    <row r="9" spans="1:6" ht="11.5" customHeight="1" x14ac:dyDescent="0.35">
      <c r="A9" s="56" t="s">
        <v>63</v>
      </c>
    </row>
    <row r="11" spans="1:6" ht="11.5" customHeight="1" x14ac:dyDescent="0.35">
      <c r="A11" s="57" t="s">
        <v>55</v>
      </c>
      <c r="B11" s="65" t="s">
        <v>46</v>
      </c>
    </row>
    <row r="12" spans="1:6" ht="11.5" customHeight="1" x14ac:dyDescent="0.35">
      <c r="A12" s="58" t="s">
        <v>57</v>
      </c>
      <c r="B12" s="59" t="s">
        <v>56</v>
      </c>
    </row>
    <row r="13" spans="1:6" ht="11.5" customHeight="1" x14ac:dyDescent="0.35">
      <c r="A13" s="60" t="s">
        <v>4</v>
      </c>
      <c r="B13" s="61">
        <v>5.8</v>
      </c>
      <c r="E13" s="60" t="s">
        <v>21</v>
      </c>
      <c r="F13" s="64">
        <v>21</v>
      </c>
    </row>
    <row r="14" spans="1:6" ht="11.5" customHeight="1" x14ac:dyDescent="0.35">
      <c r="A14" s="60" t="s">
        <v>5</v>
      </c>
      <c r="B14" s="62">
        <v>2.6</v>
      </c>
      <c r="E14" s="60" t="s">
        <v>6</v>
      </c>
      <c r="F14" s="61">
        <v>18.399999999999999</v>
      </c>
    </row>
    <row r="15" spans="1:6" ht="11.5" customHeight="1" x14ac:dyDescent="0.35">
      <c r="A15" s="60" t="s">
        <v>21</v>
      </c>
      <c r="B15" s="64">
        <v>21</v>
      </c>
      <c r="E15" s="60" t="s">
        <v>27</v>
      </c>
      <c r="F15" s="62">
        <v>11.2</v>
      </c>
    </row>
    <row r="16" spans="1:6" ht="11.5" customHeight="1" x14ac:dyDescent="0.35">
      <c r="A16" s="60" t="s">
        <v>6</v>
      </c>
      <c r="B16" s="61">
        <v>18.399999999999999</v>
      </c>
      <c r="E16" s="60" t="s">
        <v>67</v>
      </c>
      <c r="F16" s="62">
        <v>9.9</v>
      </c>
    </row>
    <row r="17" spans="1:6" ht="11.5" customHeight="1" x14ac:dyDescent="0.35">
      <c r="A17" s="60" t="s">
        <v>27</v>
      </c>
      <c r="B17" s="62">
        <v>11.2</v>
      </c>
      <c r="E17" s="60" t="s">
        <v>15</v>
      </c>
      <c r="F17" s="62">
        <v>8.5</v>
      </c>
    </row>
    <row r="18" spans="1:6" ht="11.5" customHeight="1" x14ac:dyDescent="0.35">
      <c r="A18" s="60" t="s">
        <v>67</v>
      </c>
      <c r="B18" s="62">
        <v>9.9</v>
      </c>
      <c r="E18" s="60" t="s">
        <v>23</v>
      </c>
      <c r="F18" s="62">
        <v>7.9</v>
      </c>
    </row>
    <row r="19" spans="1:6" ht="11.5" customHeight="1" x14ac:dyDescent="0.35">
      <c r="A19" s="60" t="s">
        <v>15</v>
      </c>
      <c r="B19" s="62">
        <v>8.5</v>
      </c>
      <c r="E19" s="60" t="s">
        <v>7</v>
      </c>
      <c r="F19" s="62">
        <v>7.8</v>
      </c>
    </row>
    <row r="20" spans="1:6" ht="11.5" customHeight="1" x14ac:dyDescent="0.35">
      <c r="A20" s="60" t="s">
        <v>23</v>
      </c>
      <c r="B20" s="62">
        <v>7.9</v>
      </c>
      <c r="E20" s="60" t="s">
        <v>12</v>
      </c>
      <c r="F20" s="61">
        <v>7.2</v>
      </c>
    </row>
    <row r="21" spans="1:6" ht="11.5" customHeight="1" x14ac:dyDescent="0.35">
      <c r="A21" s="60" t="s">
        <v>7</v>
      </c>
      <c r="B21" s="62">
        <v>7.8</v>
      </c>
      <c r="E21" s="60" t="s">
        <v>18</v>
      </c>
      <c r="F21" s="63">
        <v>7</v>
      </c>
    </row>
    <row r="22" spans="1:6" ht="11.5" customHeight="1" x14ac:dyDescent="0.35">
      <c r="A22" s="60" t="s">
        <v>12</v>
      </c>
      <c r="B22" s="61">
        <v>7.2</v>
      </c>
      <c r="E22" s="60" t="s">
        <v>8</v>
      </c>
      <c r="F22" s="61">
        <v>6.2</v>
      </c>
    </row>
    <row r="23" spans="1:6" ht="11.5" customHeight="1" x14ac:dyDescent="0.35">
      <c r="A23" s="60" t="s">
        <v>18</v>
      </c>
      <c r="B23" s="63">
        <v>7</v>
      </c>
      <c r="E23" s="60" t="s">
        <v>35</v>
      </c>
      <c r="F23" s="62">
        <v>6.1</v>
      </c>
    </row>
    <row r="24" spans="1:6" ht="11.5" customHeight="1" x14ac:dyDescent="0.35">
      <c r="A24" s="60" t="s">
        <v>8</v>
      </c>
      <c r="B24" s="61">
        <v>6.2</v>
      </c>
      <c r="E24" s="60" t="s">
        <v>29</v>
      </c>
      <c r="F24" s="64">
        <v>6</v>
      </c>
    </row>
    <row r="25" spans="1:6" ht="11.5" customHeight="1" x14ac:dyDescent="0.35">
      <c r="A25" s="60" t="s">
        <v>35</v>
      </c>
      <c r="B25" s="62">
        <v>6.1</v>
      </c>
      <c r="E25" s="60" t="s">
        <v>25</v>
      </c>
      <c r="F25" s="62">
        <v>5.5</v>
      </c>
    </row>
    <row r="26" spans="1:6" ht="11.5" customHeight="1" x14ac:dyDescent="0.35">
      <c r="A26" s="60" t="s">
        <v>29</v>
      </c>
      <c r="B26" s="64">
        <v>6</v>
      </c>
      <c r="E26" s="60" t="s">
        <v>10</v>
      </c>
      <c r="F26" s="61">
        <v>4.3</v>
      </c>
    </row>
    <row r="27" spans="1:6" ht="11.5" customHeight="1" x14ac:dyDescent="0.35">
      <c r="A27" s="60" t="s">
        <v>25</v>
      </c>
      <c r="B27" s="62">
        <v>5.5</v>
      </c>
      <c r="E27" s="60" t="s">
        <v>26</v>
      </c>
      <c r="F27" s="61">
        <v>4.0999999999999996</v>
      </c>
    </row>
    <row r="28" spans="1:6" ht="11.5" customHeight="1" x14ac:dyDescent="0.35">
      <c r="A28" s="60" t="s">
        <v>10</v>
      </c>
      <c r="B28" s="61">
        <v>4.3</v>
      </c>
      <c r="E28" s="60" t="s">
        <v>11</v>
      </c>
      <c r="F28" s="62">
        <v>3.7</v>
      </c>
    </row>
    <row r="29" spans="1:6" ht="11.5" customHeight="1" x14ac:dyDescent="0.35">
      <c r="A29" s="60" t="s">
        <v>26</v>
      </c>
      <c r="B29" s="61">
        <v>4.0999999999999996</v>
      </c>
      <c r="E29" s="60" t="s">
        <v>13</v>
      </c>
      <c r="F29" s="62">
        <v>2.9</v>
      </c>
    </row>
    <row r="30" spans="1:6" ht="11.5" customHeight="1" x14ac:dyDescent="0.35">
      <c r="A30" s="60" t="s">
        <v>11</v>
      </c>
      <c r="B30" s="62">
        <v>3.7</v>
      </c>
      <c r="E30" s="60" t="s">
        <v>30</v>
      </c>
      <c r="F30" s="61">
        <v>2.7</v>
      </c>
    </row>
    <row r="31" spans="1:6" ht="11.5" customHeight="1" x14ac:dyDescent="0.35">
      <c r="A31" s="60" t="s">
        <v>13</v>
      </c>
      <c r="B31" s="62">
        <v>2.9</v>
      </c>
      <c r="E31" s="60" t="s">
        <v>5</v>
      </c>
      <c r="F31" s="62">
        <v>2.6</v>
      </c>
    </row>
    <row r="32" spans="1:6" ht="11.5" customHeight="1" x14ac:dyDescent="0.35">
      <c r="A32" s="60" t="s">
        <v>30</v>
      </c>
      <c r="B32" s="61">
        <v>2.7</v>
      </c>
      <c r="E32" s="60" t="s">
        <v>24</v>
      </c>
      <c r="F32" s="61">
        <v>2.5</v>
      </c>
    </row>
    <row r="33" spans="1:6" ht="11.5" customHeight="1" x14ac:dyDescent="0.35">
      <c r="A33" s="60" t="s">
        <v>24</v>
      </c>
      <c r="B33" s="61">
        <v>2.5</v>
      </c>
      <c r="E33" s="60" t="s">
        <v>19</v>
      </c>
      <c r="F33" s="62">
        <v>2.2000000000000002</v>
      </c>
    </row>
    <row r="34" spans="1:6" ht="11.5" customHeight="1" x14ac:dyDescent="0.35">
      <c r="A34" s="60" t="s">
        <v>19</v>
      </c>
      <c r="B34" s="62">
        <v>2.2000000000000002</v>
      </c>
      <c r="E34" s="60" t="s">
        <v>31</v>
      </c>
      <c r="F34" s="62">
        <v>2.2000000000000002</v>
      </c>
    </row>
    <row r="35" spans="1:6" ht="11.5" customHeight="1" x14ac:dyDescent="0.35">
      <c r="A35" s="60" t="s">
        <v>31</v>
      </c>
      <c r="B35" s="62">
        <v>2.2000000000000002</v>
      </c>
      <c r="E35" s="60" t="s">
        <v>16</v>
      </c>
      <c r="F35" s="61">
        <v>2.1</v>
      </c>
    </row>
    <row r="36" spans="1:6" ht="11.5" customHeight="1" x14ac:dyDescent="0.35">
      <c r="A36" s="60" t="s">
        <v>16</v>
      </c>
      <c r="B36" s="61">
        <v>2.1</v>
      </c>
      <c r="E36" s="60" t="s">
        <v>14</v>
      </c>
      <c r="F36" s="61">
        <v>1.6</v>
      </c>
    </row>
    <row r="37" spans="1:6" ht="11.5" customHeight="1" x14ac:dyDescent="0.35">
      <c r="A37" s="60" t="s">
        <v>14</v>
      </c>
      <c r="B37" s="61">
        <v>1.6</v>
      </c>
      <c r="E37" s="60" t="s">
        <v>28</v>
      </c>
      <c r="F37" s="61">
        <v>1.4</v>
      </c>
    </row>
    <row r="38" spans="1:6" ht="11.5" customHeight="1" x14ac:dyDescent="0.35">
      <c r="A38" s="60" t="s">
        <v>28</v>
      </c>
      <c r="B38" s="61">
        <v>1.4</v>
      </c>
      <c r="E38" s="60" t="s">
        <v>20</v>
      </c>
      <c r="F38" s="61">
        <v>0.5</v>
      </c>
    </row>
    <row r="39" spans="1:6" ht="11.5" customHeight="1" x14ac:dyDescent="0.35">
      <c r="A39" s="60" t="s">
        <v>20</v>
      </c>
      <c r="B39" s="61">
        <v>0.5</v>
      </c>
      <c r="E39" s="60" t="s">
        <v>17</v>
      </c>
      <c r="F39" s="62">
        <v>0.4</v>
      </c>
    </row>
    <row r="40" spans="1:6" ht="11.5" customHeight="1" x14ac:dyDescent="0.35">
      <c r="A40" s="60" t="s">
        <v>17</v>
      </c>
      <c r="B40" s="62">
        <v>0.4</v>
      </c>
      <c r="E40" s="60" t="s">
        <v>22</v>
      </c>
      <c r="F40" s="61">
        <v>0.1</v>
      </c>
    </row>
    <row r="41" spans="1:6" ht="11.5" customHeight="1" x14ac:dyDescent="0.35">
      <c r="A41" s="60" t="s">
        <v>22</v>
      </c>
      <c r="B41" s="61">
        <v>0.1</v>
      </c>
    </row>
  </sheetData>
  <sortState xmlns:xlrd2="http://schemas.microsoft.com/office/spreadsheetml/2017/richdata2" ref="E13:F40">
    <sortCondition descending="1" ref="F13:F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936A-BA1E-476A-8F5C-0CA0D5064B5F}">
  <dimension ref="B2:K30"/>
  <sheetViews>
    <sheetView workbookViewId="0">
      <selection activeCell="B2" sqref="B2:G30"/>
    </sheetView>
  </sheetViews>
  <sheetFormatPr baseColWidth="10" defaultColWidth="9.1796875" defaultRowHeight="14.5" x14ac:dyDescent="0.35"/>
  <cols>
    <col min="1" max="1" width="9.1796875" style="41"/>
    <col min="2" max="2" width="13" style="41" customWidth="1"/>
    <col min="3" max="3" width="18.26953125" style="41" customWidth="1"/>
    <col min="4" max="4" width="18.453125" style="41" customWidth="1"/>
    <col min="5" max="5" width="18.26953125" style="41" customWidth="1"/>
    <col min="6" max="6" width="17.453125" style="41" customWidth="1"/>
    <col min="7" max="7" width="17" style="41" customWidth="1"/>
    <col min="8" max="16384" width="9.1796875" style="41"/>
  </cols>
  <sheetData>
    <row r="2" spans="2:11" s="40" customFormat="1" ht="26.5" x14ac:dyDescent="0.35">
      <c r="B2" s="44" t="s">
        <v>79</v>
      </c>
      <c r="C2" s="44" t="s">
        <v>80</v>
      </c>
      <c r="D2" s="45" t="s">
        <v>85</v>
      </c>
      <c r="E2" s="45" t="s">
        <v>93</v>
      </c>
      <c r="F2" s="45" t="s">
        <v>92</v>
      </c>
      <c r="G2" s="45" t="s">
        <v>86</v>
      </c>
    </row>
    <row r="3" spans="2:11" x14ac:dyDescent="0.35">
      <c r="B3" s="46">
        <v>1</v>
      </c>
      <c r="C3" s="46" t="s">
        <v>31</v>
      </c>
      <c r="D3" s="48">
        <v>0</v>
      </c>
      <c r="E3" s="49">
        <v>2.8918357940856794</v>
      </c>
      <c r="F3" s="49">
        <v>8.8323353293413049</v>
      </c>
      <c r="G3" s="49">
        <v>6.4336684423766144</v>
      </c>
    </row>
    <row r="4" spans="2:11" x14ac:dyDescent="0.35">
      <c r="B4" s="46">
        <v>2</v>
      </c>
      <c r="C4" s="46" t="s">
        <v>30</v>
      </c>
      <c r="D4" s="49">
        <v>13.106796116504853</v>
      </c>
      <c r="E4" s="49">
        <v>1.2410050600830829</v>
      </c>
      <c r="F4" s="49">
        <v>37.574850299401199</v>
      </c>
      <c r="G4" s="49">
        <v>0</v>
      </c>
    </row>
    <row r="5" spans="2:11" x14ac:dyDescent="0.35">
      <c r="B5" s="46">
        <v>3</v>
      </c>
      <c r="C5" s="46" t="s">
        <v>8</v>
      </c>
      <c r="D5" s="49">
        <v>33.495145631067956</v>
      </c>
      <c r="E5" s="49">
        <v>3.138888735497261</v>
      </c>
      <c r="F5" s="49">
        <v>10.029940119760482</v>
      </c>
      <c r="G5" s="49">
        <v>22.475211012051972</v>
      </c>
    </row>
    <row r="6" spans="2:11" x14ac:dyDescent="0.35">
      <c r="B6" s="46">
        <v>4</v>
      </c>
      <c r="C6" s="46" t="s">
        <v>24</v>
      </c>
      <c r="D6" s="49">
        <v>19.514563106796118</v>
      </c>
      <c r="E6" s="49">
        <v>6.1896592391810259</v>
      </c>
      <c r="F6" s="49">
        <v>26.047904191616766</v>
      </c>
      <c r="G6" s="49">
        <v>22.153546302411883</v>
      </c>
    </row>
    <row r="7" spans="2:11" x14ac:dyDescent="0.35">
      <c r="B7" s="46">
        <v>5</v>
      </c>
      <c r="C7" s="46" t="s">
        <v>20</v>
      </c>
      <c r="D7" s="49">
        <v>16.990291262135926</v>
      </c>
      <c r="E7" s="49">
        <v>0</v>
      </c>
      <c r="F7" s="49">
        <v>14.221556886227546</v>
      </c>
      <c r="G7" s="49">
        <v>39.933827074767272</v>
      </c>
    </row>
    <row r="8" spans="2:11" x14ac:dyDescent="0.35">
      <c r="B8" s="46">
        <v>6</v>
      </c>
      <c r="C8" s="46" t="s">
        <v>84</v>
      </c>
      <c r="D8" s="49">
        <v>25.728155339805824</v>
      </c>
      <c r="E8" s="49">
        <v>17.993124066831072</v>
      </c>
      <c r="F8" s="49">
        <v>0</v>
      </c>
      <c r="G8" s="49">
        <v>30.936394911404747</v>
      </c>
    </row>
    <row r="9" spans="2:11" x14ac:dyDescent="0.35">
      <c r="B9" s="46">
        <v>7</v>
      </c>
      <c r="C9" s="46" t="s">
        <v>11</v>
      </c>
      <c r="D9" s="49">
        <v>24.271844660194176</v>
      </c>
      <c r="E9" s="49">
        <v>22.419608761940211</v>
      </c>
      <c r="F9" s="49">
        <v>0.44910179640717729</v>
      </c>
      <c r="G9" s="49">
        <v>32.446578387222431</v>
      </c>
    </row>
    <row r="10" spans="2:11" x14ac:dyDescent="0.35">
      <c r="B10" s="46">
        <v>8</v>
      </c>
      <c r="C10" s="46" t="s">
        <v>83</v>
      </c>
      <c r="D10" s="49">
        <v>15.4368932038835</v>
      </c>
      <c r="E10" s="49">
        <v>6.5594916066730065</v>
      </c>
      <c r="F10" s="49">
        <v>29.94011976047905</v>
      </c>
      <c r="G10" s="49">
        <v>32.868796190253278</v>
      </c>
    </row>
    <row r="11" spans="2:11" x14ac:dyDescent="0.35">
      <c r="B11" s="46">
        <v>9</v>
      </c>
      <c r="C11" s="46" t="s">
        <v>67</v>
      </c>
      <c r="D11" s="49">
        <v>27.669902912621353</v>
      </c>
      <c r="E11" s="49">
        <v>15.382847756792046</v>
      </c>
      <c r="F11" s="49">
        <v>24.550898203592808</v>
      </c>
      <c r="G11" s="49">
        <v>28.647314551476782</v>
      </c>
    </row>
    <row r="12" spans="2:11" x14ac:dyDescent="0.35">
      <c r="B12" s="46">
        <v>10</v>
      </c>
      <c r="C12" s="46" t="s">
        <v>14</v>
      </c>
      <c r="D12" s="49">
        <v>16.019417475728162</v>
      </c>
      <c r="E12" s="49">
        <v>20.191734496445079</v>
      </c>
      <c r="F12" s="49">
        <v>31.736526946107787</v>
      </c>
      <c r="G12" s="49">
        <v>36.835398528279754</v>
      </c>
    </row>
    <row r="13" spans="2:11" x14ac:dyDescent="0.35">
      <c r="B13" s="46">
        <v>11</v>
      </c>
      <c r="C13" s="46" t="s">
        <v>5</v>
      </c>
      <c r="D13" s="49">
        <v>27.669902912621353</v>
      </c>
      <c r="E13" s="49">
        <v>21.13420060522202</v>
      </c>
      <c r="F13" s="49">
        <v>22.455089820359291</v>
      </c>
      <c r="G13" s="49">
        <v>52.771561475561043</v>
      </c>
    </row>
    <row r="14" spans="2:11" x14ac:dyDescent="0.35">
      <c r="B14" s="46">
        <v>12</v>
      </c>
      <c r="C14" s="46" t="s">
        <v>13</v>
      </c>
      <c r="D14" s="49">
        <v>13.106796116504853</v>
      </c>
      <c r="E14" s="49">
        <v>30.765713591883255</v>
      </c>
      <c r="F14" s="49">
        <v>48.952095808383248</v>
      </c>
      <c r="G14" s="49">
        <v>43.083045939325281</v>
      </c>
    </row>
    <row r="15" spans="2:11" x14ac:dyDescent="0.35">
      <c r="B15" s="46">
        <v>13</v>
      </c>
      <c r="C15" s="46" t="s">
        <v>27</v>
      </c>
      <c r="D15" s="49">
        <v>43.689320388349515</v>
      </c>
      <c r="E15" s="49">
        <v>28.91112826467787</v>
      </c>
      <c r="F15" s="49">
        <v>24.550898203592808</v>
      </c>
      <c r="G15" s="49">
        <v>43.698434474581326</v>
      </c>
      <c r="K15" s="43"/>
    </row>
    <row r="16" spans="2:11" x14ac:dyDescent="0.35">
      <c r="B16" s="46">
        <v>14</v>
      </c>
      <c r="C16" s="46" t="s">
        <v>25</v>
      </c>
      <c r="D16" s="49">
        <v>47.087378640776699</v>
      </c>
      <c r="E16" s="49">
        <v>31.219962084218849</v>
      </c>
      <c r="F16" s="49">
        <v>35.179640718562879</v>
      </c>
      <c r="G16" s="49">
        <v>41.296789484801486</v>
      </c>
    </row>
    <row r="17" spans="2:7" x14ac:dyDescent="0.35">
      <c r="B17" s="46">
        <v>15</v>
      </c>
      <c r="C17" s="46" t="s">
        <v>7</v>
      </c>
      <c r="D17" s="49">
        <v>73.786407766990294</v>
      </c>
      <c r="E17" s="49">
        <v>11.922533271959153</v>
      </c>
      <c r="F17" s="49">
        <v>32.784431137724539</v>
      </c>
      <c r="G17" s="49">
        <v>15.386656216378341</v>
      </c>
    </row>
    <row r="18" spans="2:7" x14ac:dyDescent="0.35">
      <c r="B18" s="46">
        <v>16</v>
      </c>
      <c r="C18" s="46" t="s">
        <v>15</v>
      </c>
      <c r="D18" s="49">
        <v>34.951456310679603</v>
      </c>
      <c r="E18" s="49">
        <v>40.255862496588122</v>
      </c>
      <c r="F18" s="49">
        <v>45.508982035928149</v>
      </c>
      <c r="G18" s="49">
        <v>43.644792847125913</v>
      </c>
    </row>
    <row r="19" spans="2:7" x14ac:dyDescent="0.35">
      <c r="B19" s="46">
        <v>17</v>
      </c>
      <c r="C19" s="46" t="s">
        <v>22</v>
      </c>
      <c r="D19" s="49">
        <v>45.145631067961169</v>
      </c>
      <c r="E19" s="49">
        <v>36.496940362912319</v>
      </c>
      <c r="F19" s="49">
        <v>55.688622754491021</v>
      </c>
      <c r="G19" s="49">
        <v>23.864037306191108</v>
      </c>
    </row>
    <row r="20" spans="2:7" x14ac:dyDescent="0.35">
      <c r="B20" s="46">
        <v>18</v>
      </c>
      <c r="C20" s="46" t="s">
        <v>10</v>
      </c>
      <c r="D20" s="49">
        <v>62.621359223300971</v>
      </c>
      <c r="E20" s="49">
        <v>5.8725568329134035</v>
      </c>
      <c r="F20" s="49">
        <v>31.437125748502993</v>
      </c>
      <c r="G20" s="49">
        <v>53.064708221480821</v>
      </c>
    </row>
    <row r="21" spans="2:7" x14ac:dyDescent="0.35">
      <c r="B21" s="46">
        <v>19</v>
      </c>
      <c r="C21" s="46" t="s">
        <v>16</v>
      </c>
      <c r="D21" s="49">
        <v>24.951456310679617</v>
      </c>
      <c r="E21" s="49">
        <v>48.690590435935498</v>
      </c>
      <c r="F21" s="49">
        <v>49.251497005988021</v>
      </c>
      <c r="G21" s="49">
        <v>62.326255395667765</v>
      </c>
    </row>
    <row r="22" spans="2:7" x14ac:dyDescent="0.35">
      <c r="B22" s="46">
        <v>20</v>
      </c>
      <c r="C22" s="46" t="s">
        <v>28</v>
      </c>
      <c r="D22" s="49">
        <v>57.766990291262132</v>
      </c>
      <c r="E22" s="49">
        <v>16.457114527274172</v>
      </c>
      <c r="F22" s="49">
        <v>24.101796407185631</v>
      </c>
      <c r="G22" s="49">
        <v>74.069539890632797</v>
      </c>
    </row>
    <row r="23" spans="2:7" x14ac:dyDescent="0.35">
      <c r="B23" s="46">
        <v>21</v>
      </c>
      <c r="C23" s="46" t="s">
        <v>17</v>
      </c>
      <c r="D23" s="49">
        <v>7.2815533980582501</v>
      </c>
      <c r="E23" s="49">
        <v>66.278969323953135</v>
      </c>
      <c r="F23" s="49">
        <v>45.359281437125745</v>
      </c>
      <c r="G23" s="49">
        <v>73.298838999169561</v>
      </c>
    </row>
    <row r="24" spans="2:7" x14ac:dyDescent="0.35">
      <c r="B24" s="46">
        <v>22</v>
      </c>
      <c r="C24" s="46" t="s">
        <v>12</v>
      </c>
      <c r="D24" s="49">
        <v>16.019417475728162</v>
      </c>
      <c r="E24" s="49">
        <v>79.414178303832173</v>
      </c>
      <c r="F24" s="49">
        <v>67.814371257485021</v>
      </c>
      <c r="G24" s="49">
        <v>34.581649081396634</v>
      </c>
    </row>
    <row r="25" spans="2:7" x14ac:dyDescent="0.35">
      <c r="B25" s="46">
        <v>23</v>
      </c>
      <c r="C25" s="46" t="s">
        <v>19</v>
      </c>
      <c r="D25" s="49">
        <v>72.815533980582529</v>
      </c>
      <c r="E25" s="49">
        <v>53.763504160769855</v>
      </c>
      <c r="F25" s="49">
        <v>27.095808383233532</v>
      </c>
      <c r="G25" s="49">
        <v>64.853499224639876</v>
      </c>
    </row>
    <row r="26" spans="2:7" x14ac:dyDescent="0.35">
      <c r="B26" s="46">
        <v>24</v>
      </c>
      <c r="C26" s="46" t="s">
        <v>18</v>
      </c>
      <c r="D26" s="49">
        <v>63.10679611650486</v>
      </c>
      <c r="E26" s="49">
        <v>43.356951480737592</v>
      </c>
      <c r="F26" s="49">
        <v>41.467065868263475</v>
      </c>
      <c r="G26" s="49">
        <v>79.079475535070301</v>
      </c>
    </row>
    <row r="27" spans="2:7" x14ac:dyDescent="0.35">
      <c r="B27" s="46">
        <v>25</v>
      </c>
      <c r="C27" s="46" t="s">
        <v>26</v>
      </c>
      <c r="D27" s="49">
        <v>29.126213592233015</v>
      </c>
      <c r="E27" s="49">
        <v>63.830681148238895</v>
      </c>
      <c r="F27" s="49">
        <v>55.688622754491021</v>
      </c>
      <c r="G27" s="49">
        <v>84.104539433315381</v>
      </c>
    </row>
    <row r="28" spans="2:7" x14ac:dyDescent="0.35">
      <c r="B28" s="46">
        <v>26</v>
      </c>
      <c r="C28" s="46" t="s">
        <v>29</v>
      </c>
      <c r="D28" s="49">
        <v>100</v>
      </c>
      <c r="E28" s="49">
        <v>16.551611440421027</v>
      </c>
      <c r="F28" s="49">
        <v>28.143712574850298</v>
      </c>
      <c r="G28" s="49">
        <v>18.929587094924059</v>
      </c>
    </row>
    <row r="29" spans="2:7" x14ac:dyDescent="0.35">
      <c r="B29" s="46">
        <v>27</v>
      </c>
      <c r="C29" s="46" t="s">
        <v>21</v>
      </c>
      <c r="D29" s="49">
        <v>63.592233009708742</v>
      </c>
      <c r="E29" s="49">
        <v>33.694112088610225</v>
      </c>
      <c r="F29" s="49">
        <v>39.371257485029943</v>
      </c>
      <c r="G29" s="49">
        <v>100</v>
      </c>
    </row>
    <row r="30" spans="2:7" x14ac:dyDescent="0.35">
      <c r="B30" s="46">
        <v>28</v>
      </c>
      <c r="C30" s="46" t="s">
        <v>6</v>
      </c>
      <c r="D30" s="49">
        <v>58.252427184466029</v>
      </c>
      <c r="E30" s="49">
        <v>100</v>
      </c>
      <c r="F30" s="49">
        <v>100</v>
      </c>
      <c r="G30" s="49">
        <v>39.23817332809768</v>
      </c>
    </row>
  </sheetData>
  <conditionalFormatting sqref="A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3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{7FEF1313-9E37-41F0-9C65-1D28B27B6730}</x14:id>
        </ext>
      </extLst>
    </cfRule>
  </conditionalFormatting>
  <conditionalFormatting sqref="D2:D30 E3:G3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{E0C10BF8-20BE-4117-9E05-B48C2F43A67A}</x14:id>
        </ext>
      </extLst>
    </cfRule>
  </conditionalFormatting>
  <conditionalFormatting sqref="D2:D3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{6971A859-551D-41EE-9637-376A305F088A}</x14:id>
        </ext>
      </extLst>
    </cfRule>
  </conditionalFormatting>
  <conditionalFormatting sqref="D3:D30">
    <cfRule type="dataBar" priority="7">
      <dataBar showValue="0"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{A1A9880C-BD35-4185-A667-E2B8BB794232}</x14:id>
        </ext>
      </extLst>
    </cfRule>
    <cfRule type="dataBar" priority="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{B5B14656-9A1E-43AD-8594-B171A1FA4F84}</x14:id>
        </ext>
      </extLst>
    </cfRule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{6EDCC2F4-30EB-44B2-82E7-6F17E6F43462}</x14:id>
        </ext>
      </extLst>
    </cfRule>
    <cfRule type="dataBar" priority="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{F0A7646E-B9AF-478D-9BF8-16E3C19997F1}</x14:id>
        </ext>
      </extLst>
    </cfRule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{8E6F91A5-8B00-493D-95A1-9A8DC9920C2D}</x14:id>
        </ext>
      </extLst>
    </cfRule>
    <cfRule type="dataBar" priority="13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{4F6B1682-ACEE-4B8F-9252-629EBBA677F8}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{F8BB2933-D0DB-45E7-8047-8B5326CC20DB}</x14:id>
        </ext>
      </extLst>
    </cfRule>
  </conditionalFormatting>
  <conditionalFormatting sqref="D3:G30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{50BE34F2-EFED-49B1-9BF7-5FDA459FE73C}</x14:id>
        </ext>
      </extLst>
    </cfRule>
  </conditionalFormatting>
  <conditionalFormatting sqref="E2:E30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{01825601-85C7-43D3-98DB-65CF67B65908}</x14:id>
        </ext>
      </extLst>
    </cfRule>
  </conditionalFormatting>
  <conditionalFormatting sqref="E3:E30">
    <cfRule type="dataBar" priority="6">
      <dataBar showValue="0"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{2E7464E6-C26F-474E-B3B7-5314BC1FEFC3}</x14:id>
        </ext>
      </extLst>
    </cfRule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{F87C7B03-9554-43B9-9626-F60E406E9CD9}</x14:id>
        </ext>
      </extLst>
    </cfRule>
  </conditionalFormatting>
  <conditionalFormatting sqref="F2:F3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{F7E072F2-1FBB-4C17-8D46-8FC917D38B1B}</x14:id>
        </ext>
      </extLst>
    </cfRule>
  </conditionalFormatting>
  <conditionalFormatting sqref="F3:F30">
    <cfRule type="dataBar" priority="3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{664E3D28-F4DC-4B11-86C0-ED10E649AEAA}</x14:id>
        </ext>
      </extLst>
    </cfRule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{BA1B5792-F644-42F7-899D-BAC4DDD4DB74}</x14:id>
        </ext>
      </extLst>
    </cfRule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{84D96788-91EC-4B50-BA07-0DC948EE86C6}</x14:id>
        </ext>
      </extLst>
    </cfRule>
  </conditionalFormatting>
  <conditionalFormatting sqref="G2:G30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{CBF1481B-BDA8-47DB-86C0-0952B959B39A}</x14:id>
        </ext>
      </extLst>
    </cfRule>
  </conditionalFormatting>
  <conditionalFormatting sqref="G3:G30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{A3BFF1BF-400F-479E-8398-18A1BA94E300}</x14:id>
        </ext>
      </extLst>
    </cfRule>
    <cfRule type="dataBar" priority="2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{1CB091ED-A9C2-4D58-A60A-4A8165FF0F16}</x14:id>
        </ext>
      </extLst>
    </cfRule>
    <cfRule type="dataBar" priority="4">
      <dataBar showValue="0">
        <cfvo type="min"/>
        <cfvo type="max"/>
        <color rgb="FF92D050"/>
      </dataBar>
      <extLst>
        <ext xmlns:x14="http://schemas.microsoft.com/office/spreadsheetml/2009/9/main" uri="{B025F937-C7B1-47D3-B67F-A62EFF666E3E}">
          <x14:id>{2FEC259A-1C01-4636-B82B-C79D9B4A8810}</x14:id>
        </ext>
      </extLst>
    </cfRule>
    <cfRule type="dataBar" priority="16">
      <dataBar>
        <cfvo type="min"/>
        <cfvo type="max"/>
        <color theme="3" tint="-0.499984740745262"/>
      </dataBar>
      <extLst>
        <ext xmlns:x14="http://schemas.microsoft.com/office/spreadsheetml/2009/9/main" uri="{B025F937-C7B1-47D3-B67F-A62EFF666E3E}">
          <x14:id>{4C036497-A978-4715-9550-2352608D3768}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F1313-9E37-41F0-9C65-1D28B27B67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C2:G30</xm:sqref>
        </x14:conditionalFormatting>
        <x14:conditionalFormatting xmlns:xm="http://schemas.microsoft.com/office/excel/2006/main">
          <x14:cfRule type="dataBar" id="{E0C10BF8-20BE-4117-9E05-B48C2F43A6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D2:D30 E3:G30</xm:sqref>
        </x14:conditionalFormatting>
        <x14:conditionalFormatting xmlns:xm="http://schemas.microsoft.com/office/excel/2006/main">
          <x14:cfRule type="dataBar" id="{6971A859-551D-41EE-9637-376A305F0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D2:D30</xm:sqref>
        </x14:conditionalFormatting>
        <x14:conditionalFormatting xmlns:xm="http://schemas.microsoft.com/office/excel/2006/main">
          <x14:cfRule type="dataBar" id="{A1A9880C-BD35-4185-A667-E2B8BB794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B14656-9A1E-43AD-8594-B171A1FA4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DCC2F4-30EB-44B2-82E7-6F17E6F43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A7646E-B9AF-478D-9BF8-16E3C1999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6F91A5-8B00-493D-95A1-9A8DC9920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6B1682-ACEE-4B8F-9252-629EBBA67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BB2933-D0DB-45E7-8047-8B5326CC2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D3:D30</xm:sqref>
        </x14:conditionalFormatting>
        <x14:conditionalFormatting xmlns:xm="http://schemas.microsoft.com/office/excel/2006/main">
          <x14:cfRule type="dataBar" id="{50BE34F2-EFED-49B1-9BF7-5FDA459FE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D3:G30</xm:sqref>
        </x14:conditionalFormatting>
        <x14:conditionalFormatting xmlns:xm="http://schemas.microsoft.com/office/excel/2006/main">
          <x14:cfRule type="dataBar" id="{01825601-85C7-43D3-98DB-65CF67B65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E2:E30</xm:sqref>
        </x14:conditionalFormatting>
        <x14:conditionalFormatting xmlns:xm="http://schemas.microsoft.com/office/excel/2006/main">
          <x14:cfRule type="dataBar" id="{2E7464E6-C26F-474E-B3B7-5314BC1FE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7C7B03-9554-43B9-9626-F60E406E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E3:E30</xm:sqref>
        </x14:conditionalFormatting>
        <x14:conditionalFormatting xmlns:xm="http://schemas.microsoft.com/office/excel/2006/main">
          <x14:cfRule type="dataBar" id="{F7E072F2-1FBB-4C17-8D46-8FC917D38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F2:F30</xm:sqref>
        </x14:conditionalFormatting>
        <x14:conditionalFormatting xmlns:xm="http://schemas.microsoft.com/office/excel/2006/main">
          <x14:cfRule type="dataBar" id="{664E3D28-F4DC-4B11-86C0-ED10E649A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1B5792-F644-42F7-899D-BAC4DDD4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D96788-91EC-4B50-BA07-0DC948EE8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F3:F30</xm:sqref>
        </x14:conditionalFormatting>
        <x14:conditionalFormatting xmlns:xm="http://schemas.microsoft.com/office/excel/2006/main">
          <x14:cfRule type="dataBar" id="{CBF1481B-BDA8-47DB-86C0-0952B959B3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  <x14:conditionalFormatting xmlns:xm="http://schemas.microsoft.com/office/excel/2006/main">
          <x14:cfRule type="dataBar" id="{A3BFF1BF-400F-479E-8398-18A1BA94E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B091ED-A9C2-4D58-A60A-4A8165FF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EC259A-1C01-4636-B82B-C79D9B4A8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036497-A978-4715-9550-2352608D3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3779-7731-489D-972B-A1E6C3255595}">
  <dimension ref="A2:E30"/>
  <sheetViews>
    <sheetView workbookViewId="0">
      <selection activeCell="B3" sqref="B3"/>
    </sheetView>
  </sheetViews>
  <sheetFormatPr baseColWidth="10" defaultColWidth="9.1796875" defaultRowHeight="14.5" x14ac:dyDescent="0.35"/>
  <cols>
    <col min="1" max="1" width="12.26953125" style="41" customWidth="1"/>
    <col min="2" max="2" width="16.54296875" style="41" customWidth="1"/>
    <col min="3" max="3" width="16.81640625" style="41" customWidth="1"/>
    <col min="4" max="4" width="16.1796875" style="41" customWidth="1"/>
    <col min="5" max="5" width="15.7265625" style="41" customWidth="1"/>
    <col min="6" max="16384" width="9.1796875" style="41"/>
  </cols>
  <sheetData>
    <row r="2" spans="1:5" ht="39.5" x14ac:dyDescent="0.35">
      <c r="A2" s="44" t="s">
        <v>79</v>
      </c>
      <c r="B2" s="44" t="s">
        <v>80</v>
      </c>
      <c r="C2" s="45" t="s">
        <v>85</v>
      </c>
      <c r="D2" s="45" t="s">
        <v>88</v>
      </c>
      <c r="E2" s="45" t="s">
        <v>87</v>
      </c>
    </row>
    <row r="3" spans="1:5" x14ac:dyDescent="0.35">
      <c r="A3" s="46">
        <v>1</v>
      </c>
      <c r="B3" s="46" t="s">
        <v>20</v>
      </c>
      <c r="C3" s="46">
        <v>22.807017543859644</v>
      </c>
      <c r="D3" s="46">
        <v>1.9138755980861077</v>
      </c>
      <c r="E3" s="46">
        <v>12.5</v>
      </c>
    </row>
    <row r="4" spans="1:5" x14ac:dyDescent="0.35">
      <c r="A4" s="46">
        <v>2</v>
      </c>
      <c r="B4" s="46" t="s">
        <v>17</v>
      </c>
      <c r="C4" s="46">
        <v>33.918128654970744</v>
      </c>
      <c r="D4" s="46">
        <v>1.4354066985645773</v>
      </c>
      <c r="E4" s="46">
        <v>9.375</v>
      </c>
    </row>
    <row r="5" spans="1:5" x14ac:dyDescent="0.35">
      <c r="A5" s="46">
        <v>3</v>
      </c>
      <c r="B5" s="46" t="s">
        <v>29</v>
      </c>
      <c r="C5" s="46">
        <v>6.8713450292397624</v>
      </c>
      <c r="D5" s="46">
        <v>28.229665071770327</v>
      </c>
      <c r="E5" s="46">
        <v>14.375</v>
      </c>
    </row>
    <row r="6" spans="1:5" x14ac:dyDescent="0.35">
      <c r="A6" s="46">
        <v>4</v>
      </c>
      <c r="B6" s="46" t="s">
        <v>13</v>
      </c>
      <c r="C6" s="46">
        <v>41.520467836257311</v>
      </c>
      <c r="D6" s="46">
        <v>13.397129186602868</v>
      </c>
      <c r="E6" s="46">
        <v>0</v>
      </c>
    </row>
    <row r="7" spans="1:5" x14ac:dyDescent="0.35">
      <c r="A7" s="46">
        <v>5</v>
      </c>
      <c r="B7" s="46" t="s">
        <v>5</v>
      </c>
      <c r="C7" s="46">
        <v>22.368421052631575</v>
      </c>
      <c r="D7" s="46">
        <v>11.961722488038276</v>
      </c>
      <c r="E7" s="46">
        <v>26.875</v>
      </c>
    </row>
    <row r="8" spans="1:5" x14ac:dyDescent="0.35">
      <c r="A8" s="46">
        <v>6</v>
      </c>
      <c r="B8" s="46" t="s">
        <v>7</v>
      </c>
      <c r="C8" s="46">
        <v>17.690058479532155</v>
      </c>
      <c r="D8" s="46">
        <v>36.842105263157897</v>
      </c>
      <c r="E8" s="46">
        <v>5</v>
      </c>
    </row>
    <row r="9" spans="1:5" x14ac:dyDescent="0.35">
      <c r="A9" s="46">
        <v>7</v>
      </c>
      <c r="B9" s="46" t="s">
        <v>31</v>
      </c>
      <c r="C9" s="46">
        <v>32.16374269005847</v>
      </c>
      <c r="D9" s="46">
        <v>10.04784688995214</v>
      </c>
      <c r="E9" s="46">
        <v>21.875</v>
      </c>
    </row>
    <row r="10" spans="1:5" x14ac:dyDescent="0.35">
      <c r="A10" s="46">
        <v>8</v>
      </c>
      <c r="B10" s="46" t="s">
        <v>24</v>
      </c>
      <c r="C10" s="46">
        <v>31.432748538011694</v>
      </c>
      <c r="D10" s="46">
        <v>11.483253588516746</v>
      </c>
      <c r="E10" s="46">
        <v>21.875</v>
      </c>
    </row>
    <row r="11" spans="1:5" x14ac:dyDescent="0.35">
      <c r="A11" s="46">
        <v>9</v>
      </c>
      <c r="B11" s="47" t="s">
        <v>26</v>
      </c>
      <c r="C11" s="46">
        <v>31.432748538011694</v>
      </c>
      <c r="D11" s="46">
        <v>19.138755980861248</v>
      </c>
      <c r="E11" s="46">
        <v>15</v>
      </c>
    </row>
    <row r="12" spans="1:5" x14ac:dyDescent="0.35">
      <c r="A12" s="46">
        <v>10</v>
      </c>
      <c r="B12" s="47" t="s">
        <v>19</v>
      </c>
      <c r="C12" s="46">
        <v>12.719298245614013</v>
      </c>
      <c r="D12" s="46">
        <v>10.04784688995214</v>
      </c>
      <c r="E12" s="46">
        <v>40</v>
      </c>
    </row>
    <row r="13" spans="1:5" x14ac:dyDescent="0.35">
      <c r="A13" s="46">
        <v>11</v>
      </c>
      <c r="B13" s="46" t="s">
        <v>14</v>
      </c>
      <c r="C13" s="46">
        <v>47.368421052631582</v>
      </c>
      <c r="D13" s="46">
        <v>7.1770334928229715</v>
      </c>
      <c r="E13" s="46">
        <v>5</v>
      </c>
    </row>
    <row r="14" spans="1:5" x14ac:dyDescent="0.35">
      <c r="A14" s="46">
        <v>12</v>
      </c>
      <c r="B14" s="46" t="s">
        <v>23</v>
      </c>
      <c r="C14" s="46">
        <v>20.906432748538009</v>
      </c>
      <c r="D14" s="46">
        <v>37.320574162679421</v>
      </c>
      <c r="E14" s="46">
        <v>10</v>
      </c>
    </row>
    <row r="15" spans="1:5" x14ac:dyDescent="0.35">
      <c r="A15" s="46">
        <v>13</v>
      </c>
      <c r="B15" s="46" t="s">
        <v>8</v>
      </c>
      <c r="C15" s="46">
        <v>18.421052631578945</v>
      </c>
      <c r="D15" s="46">
        <v>29.186602870813388</v>
      </c>
      <c r="E15" s="46">
        <v>23.75</v>
      </c>
    </row>
    <row r="16" spans="1:5" x14ac:dyDescent="0.35">
      <c r="A16" s="46">
        <v>14</v>
      </c>
      <c r="B16" s="46" t="s">
        <v>28</v>
      </c>
      <c r="C16" s="46">
        <v>32.16374269005847</v>
      </c>
      <c r="D16" s="46">
        <v>6.2200956937798964</v>
      </c>
      <c r="E16" s="46">
        <v>33.75</v>
      </c>
    </row>
    <row r="17" spans="1:5" x14ac:dyDescent="0.35">
      <c r="A17" s="46">
        <v>15</v>
      </c>
      <c r="B17" s="46" t="s">
        <v>12</v>
      </c>
      <c r="C17" s="46">
        <v>20.906432748538009</v>
      </c>
      <c r="D17" s="46">
        <v>33.971291866028693</v>
      </c>
      <c r="E17" s="46">
        <v>23.75</v>
      </c>
    </row>
    <row r="18" spans="1:5" x14ac:dyDescent="0.35">
      <c r="A18" s="46">
        <v>16</v>
      </c>
      <c r="B18" s="46" t="s">
        <v>84</v>
      </c>
      <c r="C18" s="46">
        <v>39.473684210526308</v>
      </c>
      <c r="D18" s="46">
        <v>28.708133971291858</v>
      </c>
      <c r="E18" s="46">
        <v>21.25</v>
      </c>
    </row>
    <row r="19" spans="1:5" x14ac:dyDescent="0.35">
      <c r="A19" s="46">
        <v>17</v>
      </c>
      <c r="B19" s="46" t="s">
        <v>18</v>
      </c>
      <c r="C19" s="46">
        <v>29.239766081871338</v>
      </c>
      <c r="D19" s="46">
        <v>33.014354066985646</v>
      </c>
      <c r="E19" s="46">
        <v>30.625</v>
      </c>
    </row>
    <row r="20" spans="1:5" x14ac:dyDescent="0.35">
      <c r="A20" s="46">
        <v>18</v>
      </c>
      <c r="B20" s="46" t="s">
        <v>67</v>
      </c>
      <c r="C20" s="46">
        <v>18.859649122807014</v>
      </c>
      <c r="D20" s="46">
        <v>46.889952153110045</v>
      </c>
      <c r="E20" s="46">
        <v>23.75</v>
      </c>
    </row>
    <row r="21" spans="1:5" x14ac:dyDescent="0.35">
      <c r="A21" s="46">
        <v>19</v>
      </c>
      <c r="B21" s="46" t="s">
        <v>25</v>
      </c>
      <c r="C21" s="46">
        <v>26.023391812865498</v>
      </c>
      <c r="D21" s="46">
        <v>25.837320574162675</v>
      </c>
      <c r="E21" s="46">
        <v>42.500000000000007</v>
      </c>
    </row>
    <row r="22" spans="1:5" x14ac:dyDescent="0.35">
      <c r="A22" s="46">
        <v>20</v>
      </c>
      <c r="B22" s="46" t="s">
        <v>27</v>
      </c>
      <c r="C22" s="46">
        <v>0</v>
      </c>
      <c r="D22" s="46">
        <v>53.110047846889948</v>
      </c>
      <c r="E22" s="46">
        <v>52.5</v>
      </c>
    </row>
    <row r="23" spans="1:5" x14ac:dyDescent="0.35">
      <c r="A23" s="46">
        <v>21</v>
      </c>
      <c r="B23" s="46" t="s">
        <v>15</v>
      </c>
      <c r="C23" s="46">
        <v>20.614035087719301</v>
      </c>
      <c r="D23" s="46">
        <v>40.191387559808611</v>
      </c>
      <c r="E23" s="46">
        <v>63.749999999999993</v>
      </c>
    </row>
    <row r="24" spans="1:5" x14ac:dyDescent="0.35">
      <c r="A24" s="46">
        <v>22</v>
      </c>
      <c r="B24" s="46" t="s">
        <v>16</v>
      </c>
      <c r="C24" s="46">
        <v>65.78947368421052</v>
      </c>
      <c r="D24" s="46">
        <v>9.569377990430624</v>
      </c>
      <c r="E24" s="46">
        <v>54.374999999999993</v>
      </c>
    </row>
    <row r="25" spans="1:5" x14ac:dyDescent="0.35">
      <c r="A25" s="46">
        <v>23</v>
      </c>
      <c r="B25" s="46" t="s">
        <v>10</v>
      </c>
      <c r="C25" s="46">
        <v>85.233918128654963</v>
      </c>
      <c r="D25" s="46">
        <v>20.095693779904295</v>
      </c>
      <c r="E25" s="46">
        <v>42.500000000000007</v>
      </c>
    </row>
    <row r="26" spans="1:5" x14ac:dyDescent="0.35">
      <c r="A26" s="46">
        <v>24</v>
      </c>
      <c r="B26" s="46" t="s">
        <v>6</v>
      </c>
      <c r="C26" s="46">
        <v>19.73684210526315</v>
      </c>
      <c r="D26" s="46">
        <v>87.559808612440179</v>
      </c>
      <c r="E26" s="46">
        <v>38.125</v>
      </c>
    </row>
    <row r="27" spans="1:5" x14ac:dyDescent="0.35">
      <c r="A27" s="46">
        <v>25</v>
      </c>
      <c r="B27" s="47" t="s">
        <v>11</v>
      </c>
      <c r="C27" s="46">
        <v>34.649122807017534</v>
      </c>
      <c r="D27" s="46">
        <v>17.224880382775112</v>
      </c>
      <c r="E27" s="46">
        <v>88.75</v>
      </c>
    </row>
    <row r="28" spans="1:5" x14ac:dyDescent="0.35">
      <c r="A28" s="46">
        <v>26</v>
      </c>
      <c r="B28" s="46" t="s">
        <v>22</v>
      </c>
      <c r="C28" s="46">
        <v>100</v>
      </c>
      <c r="D28" s="46">
        <v>0</v>
      </c>
      <c r="E28" s="46">
        <v>29.375</v>
      </c>
    </row>
    <row r="29" spans="1:5" x14ac:dyDescent="0.35">
      <c r="A29" s="46">
        <v>27</v>
      </c>
      <c r="B29" s="46" t="s">
        <v>30</v>
      </c>
      <c r="C29" s="46">
        <v>29.678362573099406</v>
      </c>
      <c r="D29" s="46">
        <v>12.440191387559793</v>
      </c>
      <c r="E29" s="46">
        <v>100</v>
      </c>
    </row>
    <row r="30" spans="1:5" x14ac:dyDescent="0.35">
      <c r="A30" s="46">
        <v>28</v>
      </c>
      <c r="B30" s="46" t="s">
        <v>21</v>
      </c>
      <c r="C30" s="46">
        <v>59.210526315789473</v>
      </c>
      <c r="D30" s="46">
        <v>100</v>
      </c>
      <c r="E30" s="46">
        <v>5.625</v>
      </c>
    </row>
  </sheetData>
  <conditionalFormatting sqref="C3:C30">
    <cfRule type="dataBar" priority="4">
      <dataBar showValue="0">
        <cfvo type="min"/>
        <cfvo type="max"/>
        <color rgb="FFFFC000"/>
      </dataBar>
      <extLst>
        <ext xmlns:x14="http://schemas.microsoft.com/office/spreadsheetml/2009/9/main" uri="{B025F937-C7B1-47D3-B67F-A62EFF666E3E}">
          <x14:id>{CE4064E2-C90C-40A8-93FB-7FDD74BEDE96}</x14:id>
        </ext>
      </extLst>
    </cfRule>
  </conditionalFormatting>
  <conditionalFormatting sqref="D3:D30">
    <cfRule type="dataBar" priority="2">
      <dataBar showValue="0"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{A20DDCDB-8261-4D9B-AB85-34BA731372C0}</x14:id>
        </ext>
      </extLst>
    </cfRule>
    <cfRule type="dataBar" priority="3">
      <dataBar showValue="0"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{7B12AA73-EDAD-4D20-863A-7D0C17FF037F}</x14:id>
        </ext>
      </extLst>
    </cfRule>
  </conditionalFormatting>
  <conditionalFormatting sqref="E3:E30">
    <cfRule type="dataBar" priority="1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{ADB7D350-9CF6-49E2-9B27-F3F3953F867C}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4064E2-C90C-40A8-93FB-7FDD74BED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C3:C30</xm:sqref>
        </x14:conditionalFormatting>
        <x14:conditionalFormatting xmlns:xm="http://schemas.microsoft.com/office/excel/2006/main">
          <x14:cfRule type="dataBar" id="{A20DDCDB-8261-4D9B-AB85-34BA73137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12AA73-EDAD-4D20-863A-7D0C17FF0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D3:D30</xm:sqref>
        </x14:conditionalFormatting>
        <x14:conditionalFormatting xmlns:xm="http://schemas.microsoft.com/office/excel/2006/main">
          <x14:cfRule type="dataBar" id="{ADB7D350-9CF6-49E2-9B27-F3F3953F8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9D05-D170-4D6D-BABD-7712B13226AC}">
  <dimension ref="A1:Q34"/>
  <sheetViews>
    <sheetView workbookViewId="0">
      <selection activeCell="K5" sqref="K5"/>
    </sheetView>
  </sheetViews>
  <sheetFormatPr baseColWidth="10" defaultColWidth="9.1796875" defaultRowHeight="14.5" x14ac:dyDescent="0.35"/>
  <cols>
    <col min="1" max="1" width="9.1796875" style="70"/>
    <col min="2" max="2" width="15.453125" style="70" bestFit="1" customWidth="1"/>
    <col min="3" max="6" width="12.7265625" style="70" customWidth="1"/>
    <col min="7" max="7" width="16.54296875" style="70" customWidth="1"/>
    <col min="8" max="9" width="11.453125" style="70" customWidth="1"/>
    <col min="10" max="10" width="9.1796875" style="70"/>
    <col min="11" max="11" width="13.81640625" style="70" customWidth="1"/>
    <col min="12" max="12" width="12.81640625" style="70" customWidth="1"/>
    <col min="13" max="13" width="14.54296875" style="70" customWidth="1"/>
    <col min="14" max="16384" width="9.1796875" style="70"/>
  </cols>
  <sheetData>
    <row r="1" spans="1:17" x14ac:dyDescent="0.35">
      <c r="K1" s="74">
        <v>2020</v>
      </c>
      <c r="L1" s="74"/>
      <c r="M1" s="74"/>
      <c r="O1" s="74">
        <v>2018</v>
      </c>
      <c r="P1" s="74"/>
      <c r="Q1" s="74"/>
    </row>
    <row r="2" spans="1:17" s="71" customFormat="1" ht="87" x14ac:dyDescent="0.35">
      <c r="B2" s="71" t="s">
        <v>132</v>
      </c>
      <c r="C2" s="71" t="s">
        <v>131</v>
      </c>
      <c r="D2" s="71" t="s">
        <v>130</v>
      </c>
      <c r="E2" s="71" t="s">
        <v>129</v>
      </c>
      <c r="F2" s="71" t="s">
        <v>128</v>
      </c>
      <c r="G2" s="71" t="s">
        <v>127</v>
      </c>
      <c r="H2" s="71" t="s">
        <v>126</v>
      </c>
      <c r="I2" s="71" t="s">
        <v>125</v>
      </c>
      <c r="J2" s="70"/>
      <c r="K2" s="71" t="s">
        <v>124</v>
      </c>
      <c r="L2" s="71" t="s">
        <v>123</v>
      </c>
      <c r="M2" s="71" t="s">
        <v>122</v>
      </c>
      <c r="O2" s="70" t="s">
        <v>121</v>
      </c>
      <c r="P2" s="70" t="s">
        <v>120</v>
      </c>
      <c r="Q2" s="70" t="s">
        <v>119</v>
      </c>
    </row>
    <row r="3" spans="1:17" x14ac:dyDescent="0.35">
      <c r="A3" s="70">
        <v>2018</v>
      </c>
      <c r="B3" s="70" t="s">
        <v>118</v>
      </c>
      <c r="C3" s="70">
        <f>(([1]dataset.raw!C31-[1]dataset.raw!C2)/[1]dataset.raw!C33)*100</f>
        <v>79.057591623036643</v>
      </c>
      <c r="D3" s="70">
        <f>(([1]dataset.raw!D31-[1]dataset.raw!D2)/[1]dataset.raw!D33)*100</f>
        <v>80.98290598290599</v>
      </c>
      <c r="E3" s="70">
        <f>(([1]dataset.raw!E31-[1]dataset.raw!E2)/[1]dataset.raw!E33)*100</f>
        <v>77.544910179640709</v>
      </c>
      <c r="F3" s="70">
        <f>(([1]dataset.raw!F31-[1]dataset.raw!F2)/[1]dataset.raw!F33)*100</f>
        <v>51.657458563535904</v>
      </c>
      <c r="G3" s="70">
        <f>(([1]dataset.raw!G31-[1]dataset.raw!G2)/[1]dataset.raw!G33)*100</f>
        <v>84.523809523809518</v>
      </c>
      <c r="H3" s="70">
        <f>(([1]dataset.raw!H31-[1]dataset.raw!H2)/[1]dataset.raw!H33)*100</f>
        <v>88.659793814433002</v>
      </c>
      <c r="I3" s="70">
        <f>(([1]dataset.raw!I31-[1]dataset.raw!I2)/[1]dataset.raw!I33)*100</f>
        <v>73.125</v>
      </c>
      <c r="K3" s="72">
        <f>GEOMEAN(C3:F3)</f>
        <v>71.163257146845254</v>
      </c>
      <c r="L3" s="72">
        <f>GEOMEAN(G3:I3)</f>
        <v>81.832135787011083</v>
      </c>
      <c r="M3" s="72">
        <f>GEOMEAN(K3:L3)</f>
        <v>76.311475689352434</v>
      </c>
      <c r="O3" s="70">
        <v>67.62</v>
      </c>
      <c r="P3" s="70">
        <v>79.37</v>
      </c>
      <c r="Q3" s="70">
        <v>73.260000000000005</v>
      </c>
    </row>
    <row r="4" spans="1:17" x14ac:dyDescent="0.35">
      <c r="A4" s="70">
        <v>2018</v>
      </c>
      <c r="B4" s="70" t="s">
        <v>117</v>
      </c>
      <c r="C4" s="70">
        <f>(([1]dataset.raw!C31-[1]dataset.raw!C3)/[1]dataset.raw!C33)*100</f>
        <v>35.602094240837694</v>
      </c>
      <c r="D4" s="70">
        <f>(([1]dataset.raw!D31-[1]dataset.raw!D3)/[1]dataset.raw!D33)*100+0.01</f>
        <v>0.01</v>
      </c>
      <c r="E4" s="70">
        <f>(([1]dataset.raw!E31-[1]dataset.raw!E3)/[1]dataset.raw!E33)*100+0.01</f>
        <v>0.01</v>
      </c>
      <c r="F4" s="70">
        <f>(([1]dataset.raw!F31-[1]dataset.raw!F3)/[1]dataset.raw!F33)*100</f>
        <v>50.552486187845304</v>
      </c>
      <c r="G4" s="70">
        <f>(([1]dataset.raw!G31-[1]dataset.raw!G3)/[1]dataset.raw!G33)*100</f>
        <v>86.904761904761898</v>
      </c>
      <c r="H4" s="70">
        <f>(([1]dataset.raw!H31-[1]dataset.raw!H3)/[1]dataset.raw!H33)*100+0.01</f>
        <v>0.01</v>
      </c>
      <c r="I4" s="70">
        <f>(([1]dataset.raw!I31-[1]dataset.raw!I3)/[1]dataset.raw!I33)*100</f>
        <v>61.875</v>
      </c>
      <c r="K4" s="72">
        <f>GEOMEAN(C4:F4)</f>
        <v>0.65133515028478295</v>
      </c>
      <c r="L4" s="72">
        <f>GEOMEAN(G4:I4)</f>
        <v>3.774443499179128</v>
      </c>
      <c r="M4" s="72">
        <f>GEOMEAN(K4:L4)</f>
        <v>1.5679374106702282</v>
      </c>
      <c r="O4" s="70">
        <v>0.71</v>
      </c>
      <c r="P4" s="70">
        <v>39.549999999999997</v>
      </c>
      <c r="Q4" s="70">
        <v>5.3</v>
      </c>
    </row>
    <row r="5" spans="1:17" x14ac:dyDescent="0.35">
      <c r="A5" s="70">
        <v>2018</v>
      </c>
      <c r="B5" s="70" t="s">
        <v>116</v>
      </c>
      <c r="C5" s="70">
        <f>(([1]dataset.raw!C31-[1]dataset.raw!C4)/[1]dataset.raw!C33)*100</f>
        <v>8.9005235602094377</v>
      </c>
      <c r="D5" s="70">
        <f>(([1]dataset.raw!D31-[1]dataset.raw!D4)/[1]dataset.raw!D33)*100</f>
        <v>89.957264957264954</v>
      </c>
      <c r="E5" s="70">
        <f>(([1]dataset.raw!E31-[1]dataset.raw!E4)/[1]dataset.raw!E33)*100</f>
        <v>67.215568862275461</v>
      </c>
      <c r="F5" s="70">
        <f>(([1]dataset.raw!F31-[1]dataset.raw!F4)/[1]dataset.raw!F33)*100</f>
        <v>78.729281767955797</v>
      </c>
      <c r="G5" s="70">
        <f>(([1]dataset.raw!G31-[1]dataset.raw!G4)/[1]dataset.raw!G33)*100</f>
        <v>69.047619047619051</v>
      </c>
      <c r="H5" s="70">
        <f>(([1]dataset.raw!H31-[1]dataset.raw!H4)/[1]dataset.raw!H33)*100</f>
        <v>77.835051546391753</v>
      </c>
      <c r="I5" s="70">
        <f>(([1]dataset.raw!I31-[1]dataset.raw!I4)/[1]dataset.raw!I33)*100</f>
        <v>95</v>
      </c>
      <c r="K5" s="73">
        <f>GEOMEAN(C5:F5)</f>
        <v>45.369552037792594</v>
      </c>
      <c r="L5" s="72">
        <f>GEOMEAN(G5:I5)</f>
        <v>79.92497517513128</v>
      </c>
      <c r="M5" s="72">
        <f>GEOMEAN(K5:L5)</f>
        <v>60.217608058834415</v>
      </c>
      <c r="O5" s="70">
        <v>60.21</v>
      </c>
      <c r="P5" s="70">
        <v>79.05</v>
      </c>
      <c r="Q5" s="70">
        <v>68.989999999999995</v>
      </c>
    </row>
    <row r="6" spans="1:17" x14ac:dyDescent="0.35">
      <c r="A6" s="70">
        <v>2018</v>
      </c>
      <c r="B6" s="70" t="s">
        <v>115</v>
      </c>
      <c r="C6" s="70">
        <f>(([1]dataset.raw!C31-[1]dataset.raw!C5)/[1]dataset.raw!C33)*100</f>
        <v>62.827225130890049</v>
      </c>
      <c r="D6" s="70">
        <f>(([1]dataset.raw!D31-[1]dataset.raw!D5)/[1]dataset.raw!D33)*100</f>
        <v>91.239316239316238</v>
      </c>
      <c r="E6" s="70">
        <f>(([1]dataset.raw!E31-[1]dataset.raw!E5)/[1]dataset.raw!E33)*100</f>
        <v>89.970059880239518</v>
      </c>
      <c r="F6" s="70">
        <f>(([1]dataset.raw!F31-[1]dataset.raw!F5)/[1]dataset.raw!F33)*100</f>
        <v>63.259668508287284</v>
      </c>
      <c r="G6" s="70">
        <f>(([1]dataset.raw!G31-[1]dataset.raw!G5)/[1]dataset.raw!G33)*100</f>
        <v>83.333333333333329</v>
      </c>
      <c r="H6" s="70">
        <f>(([1]dataset.raw!H31-[1]dataset.raw!H5)/[1]dataset.raw!H33)*100</f>
        <v>68.041237113402062</v>
      </c>
      <c r="I6" s="70">
        <f>(([1]dataset.raw!I31-[1]dataset.raw!I5)/[1]dataset.raw!I33)*100</f>
        <v>76.25</v>
      </c>
      <c r="K6" s="72">
        <f>GEOMEAN(C6:F6)</f>
        <v>75.576835853613829</v>
      </c>
      <c r="L6" s="72">
        <f>GEOMEAN(G6:I6)</f>
        <v>75.615402413632651</v>
      </c>
      <c r="M6" s="72">
        <f>GEOMEAN(K6:L6)</f>
        <v>75.596116674205362</v>
      </c>
      <c r="O6" s="70">
        <v>81.88</v>
      </c>
      <c r="P6" s="70">
        <v>76.099999999999994</v>
      </c>
      <c r="Q6" s="70">
        <v>78.94</v>
      </c>
    </row>
    <row r="7" spans="1:17" x14ac:dyDescent="0.35">
      <c r="A7" s="70">
        <v>2018</v>
      </c>
      <c r="B7" s="70" t="s">
        <v>114</v>
      </c>
      <c r="C7" s="70">
        <f>(([1]dataset.raw!C31-[1]dataset.raw!C6)/[1]dataset.raw!C33)*100</f>
        <v>75.392670157068068</v>
      </c>
      <c r="D7" s="70">
        <f>(([1]dataset.raw!D31-[1]dataset.raw!D6)/[1]dataset.raw!D33)*100</f>
        <v>91.666666666666671</v>
      </c>
      <c r="E7" s="70">
        <f>(([1]dataset.raw!E31-[1]dataset.raw!E6)/[1]dataset.raw!E33)*100</f>
        <v>75.449101796407192</v>
      </c>
      <c r="F7" s="70">
        <f>(([1]dataset.raw!F31-[1]dataset.raw!F6)/[1]dataset.raw!F33)*100</f>
        <v>66.02209944751381</v>
      </c>
      <c r="G7" s="70">
        <f>(([1]dataset.raw!G31-[1]dataset.raw!G6)/[1]dataset.raw!G33)*100</f>
        <v>83.333333333333329</v>
      </c>
      <c r="H7" s="70">
        <f>(([1]dataset.raw!H31-[1]dataset.raw!H6)/[1]dataset.raw!H33)*100</f>
        <v>52.577319587628871</v>
      </c>
      <c r="I7" s="70">
        <f>(([1]dataset.raw!I31-[1]dataset.raw!I6)/[1]dataset.raw!I33)*100</f>
        <v>76.25</v>
      </c>
      <c r="K7" s="72">
        <f>GEOMEAN(C7:F7)</f>
        <v>76.598628223986537</v>
      </c>
      <c r="L7" s="72">
        <f>GEOMEAN(G7:I7)</f>
        <v>69.388209533415733</v>
      </c>
      <c r="M7" s="72">
        <f>GEOMEAN(K7:L7)</f>
        <v>72.904332279900828</v>
      </c>
      <c r="O7" s="70">
        <v>75.77</v>
      </c>
      <c r="P7" s="70">
        <v>69.02</v>
      </c>
      <c r="Q7" s="70">
        <v>72.319999999999993</v>
      </c>
    </row>
    <row r="8" spans="1:17" x14ac:dyDescent="0.35">
      <c r="A8" s="70">
        <v>2018</v>
      </c>
      <c r="B8" s="70" t="s">
        <v>113</v>
      </c>
      <c r="C8" s="70">
        <f>(([1]dataset.raw!C31-[1]dataset.raw!C7)/[1]dataset.raw!C33)*100</f>
        <v>50.261780104712052</v>
      </c>
      <c r="D8" s="70">
        <f>(([1]dataset.raw!D31-[1]dataset.raw!D7)/[1]dataset.raw!D33)*100</f>
        <v>95.94017094017093</v>
      </c>
      <c r="E8" s="70">
        <f>(([1]dataset.raw!E31-[1]dataset.raw!E7)/[1]dataset.raw!E33)*100</f>
        <v>68.562874251497007</v>
      </c>
      <c r="F8" s="70">
        <f>(([1]dataset.raw!F31-[1]dataset.raw!F7)/[1]dataset.raw!F33)*100</f>
        <v>54.143646408839771</v>
      </c>
      <c r="G8" s="70">
        <f>(([1]dataset.raw!G31-[1]dataset.raw!G7)/[1]dataset.raw!G33)*100</f>
        <v>67.857142857142861</v>
      </c>
      <c r="H8" s="70">
        <f>(([1]dataset.raw!H31-[1]dataset.raw!H7)/[1]dataset.raw!H33)*100</f>
        <v>76.288659793814446</v>
      </c>
      <c r="I8" s="70">
        <f>(([1]dataset.raw!I31-[1]dataset.raw!I7)/[1]dataset.raw!I33)*100</f>
        <v>57.499999999999993</v>
      </c>
      <c r="K8" s="72">
        <f>GEOMEAN(C8:F8)</f>
        <v>65.045718831981461</v>
      </c>
      <c r="L8" s="72">
        <f>GEOMEAN(G8:I8)</f>
        <v>66.768937694683245</v>
      </c>
      <c r="M8" s="72">
        <f>GEOMEAN(K8:L8)</f>
        <v>65.901696093488027</v>
      </c>
      <c r="O8" s="70">
        <v>58.02</v>
      </c>
      <c r="P8" s="70">
        <v>40.799999999999997</v>
      </c>
      <c r="Q8" s="70">
        <v>48.65</v>
      </c>
    </row>
    <row r="9" spans="1:17" x14ac:dyDescent="0.35">
      <c r="A9" s="70">
        <v>2018</v>
      </c>
      <c r="B9" s="70" t="s">
        <v>112</v>
      </c>
      <c r="C9" s="70">
        <f>(([1]dataset.raw!C31-[1]dataset.raw!C8)/[1]dataset.raw!C33)*100</f>
        <v>75.916230366492158</v>
      </c>
      <c r="D9" s="70">
        <f>(([1]dataset.raw!D31-[1]dataset.raw!D8)/[1]dataset.raw!D33)*100</f>
        <v>76.709401709401718</v>
      </c>
      <c r="E9" s="70">
        <f>(([1]dataset.raw!E31-[1]dataset.raw!E8)/[1]dataset.raw!E33)*100</f>
        <v>99.550898203592823</v>
      </c>
      <c r="F9" s="70">
        <f>(([1]dataset.raw!F31-[1]dataset.raw!F8)/[1]dataset.raw!F33)*100</f>
        <v>67.679558011049721</v>
      </c>
      <c r="G9" s="70">
        <f>(([1]dataset.raw!G31-[1]dataset.raw!G8)/[1]dataset.raw!G33)*100</f>
        <v>47.619047619047613</v>
      </c>
      <c r="H9" s="70">
        <f>(([1]dataset.raw!H31-[1]dataset.raw!H8)/[1]dataset.raw!H33)*100</f>
        <v>80.927835051546396</v>
      </c>
      <c r="I9" s="70">
        <f>(([1]dataset.raw!I31-[1]dataset.raw!I8)/[1]dataset.raw!I33)*100</f>
        <v>11.250000000000004</v>
      </c>
      <c r="K9" s="72">
        <f>GEOMEAN(C9:F9)</f>
        <v>79.144635225182228</v>
      </c>
      <c r="L9" s="72">
        <f>GEOMEAN(G9:I9)</f>
        <v>35.129911043329507</v>
      </c>
      <c r="M9" s="72">
        <f>GEOMEAN(K9:L9)</f>
        <v>52.728967323639239</v>
      </c>
      <c r="O9" s="70">
        <v>79.290000000000006</v>
      </c>
      <c r="P9" s="70">
        <v>39.35</v>
      </c>
      <c r="Q9" s="70">
        <v>55.86</v>
      </c>
    </row>
    <row r="10" spans="1:17" x14ac:dyDescent="0.35">
      <c r="A10" s="70">
        <v>2018</v>
      </c>
      <c r="B10" s="70" t="s">
        <v>111</v>
      </c>
      <c r="C10" s="70">
        <f>(([1]dataset.raw!C31-[1]dataset.raw!C9)/[1]dataset.raw!C33)*100</f>
        <v>84.293193717277489</v>
      </c>
      <c r="D10" s="70">
        <f>(([1]dataset.raw!D31-[1]dataset.raw!D9)/[1]dataset.raw!D33)*100</f>
        <v>35.683760683760681</v>
      </c>
      <c r="E10" s="70">
        <f>(([1]dataset.raw!E31-[1]dataset.raw!E9)/[1]dataset.raw!E33)*100</f>
        <v>32.185628742514972</v>
      </c>
      <c r="F10" s="70">
        <f>(([1]dataset.raw!F31-[1]dataset.raw!F9)/[1]dataset.raw!F33)*100</f>
        <v>66.02209944751381</v>
      </c>
      <c r="G10" s="70">
        <f>(([1]dataset.raw!G31-[1]dataset.raw!G9)/[1]dataset.raw!G33)*100</f>
        <v>92.857142857142847</v>
      </c>
      <c r="H10" s="70">
        <f>(([1]dataset.raw!H31-[1]dataset.raw!H9)/[1]dataset.raw!H33)*100</f>
        <v>63.402061855670112</v>
      </c>
      <c r="I10" s="70">
        <f>(([1]dataset.raw!I31-[1]dataset.raw!I9)/[1]dataset.raw!I33)*100</f>
        <v>76.25</v>
      </c>
      <c r="K10" s="72">
        <f>GEOMEAN(C10:F10)</f>
        <v>50.280966104258788</v>
      </c>
      <c r="L10" s="72">
        <f>GEOMEAN(G10:I10)</f>
        <v>76.568977701458223</v>
      </c>
      <c r="M10" s="72">
        <f>GEOMEAN(K10:L10)</f>
        <v>62.048063406078739</v>
      </c>
      <c r="O10" s="70">
        <v>43.69</v>
      </c>
      <c r="P10" s="70">
        <v>73.58</v>
      </c>
      <c r="Q10" s="70">
        <v>56.7</v>
      </c>
    </row>
    <row r="11" spans="1:17" x14ac:dyDescent="0.35">
      <c r="A11" s="70">
        <v>2018</v>
      </c>
      <c r="B11" s="70" t="s">
        <v>110</v>
      </c>
      <c r="C11" s="70">
        <f>(([1]dataset.raw!C31-[1]dataset.raw!C10)/[1]dataset.raw!C33)*100</f>
        <v>88.481675392670169</v>
      </c>
      <c r="D11" s="70">
        <f>(([1]dataset.raw!D31-[1]dataset.raw!D10)/[1]dataset.raw!D33)*100</f>
        <v>67.307692307692307</v>
      </c>
      <c r="E11" s="70">
        <f>(([1]dataset.raw!E31-[1]dataset.raw!E10)/[1]dataset.raw!E33)*100</f>
        <v>51.047904191616752</v>
      </c>
      <c r="F11" s="70">
        <f>(([1]dataset.raw!F31-[1]dataset.raw!F10)/[1]dataset.raw!F33)*100</f>
        <v>60.22099447513812</v>
      </c>
      <c r="G11" s="70">
        <f>(([1]dataset.raw!G31-[1]dataset.raw!G10)/[1]dataset.raw!G33)*100</f>
        <v>69.047619047619051</v>
      </c>
      <c r="H11" s="70">
        <f>(([1]dataset.raw!H31-[1]dataset.raw!H10)/[1]dataset.raw!H33)*100</f>
        <v>86.597938144329916</v>
      </c>
      <c r="I11" s="70">
        <f>(([1]dataset.raw!I31-[1]dataset.raw!I10)/[1]dataset.raw!I33)*100</f>
        <v>100</v>
      </c>
      <c r="K11" s="72">
        <f>GEOMEAN(C11:F11)</f>
        <v>65.41253338742635</v>
      </c>
      <c r="L11" s="72">
        <f>GEOMEAN(G11:I11)</f>
        <v>84.246542515816358</v>
      </c>
      <c r="M11" s="72">
        <f>GEOMEAN(K11:L11)</f>
        <v>74.234626523550801</v>
      </c>
      <c r="O11" s="70">
        <v>64.67</v>
      </c>
      <c r="P11" s="70">
        <v>79.72</v>
      </c>
      <c r="Q11" s="70">
        <v>71.8</v>
      </c>
    </row>
    <row r="12" spans="1:17" x14ac:dyDescent="0.35">
      <c r="A12" s="70">
        <v>2018</v>
      </c>
      <c r="B12" s="70" t="s">
        <v>14</v>
      </c>
      <c r="C12" s="70">
        <f>(([1]dataset.raw!C31-[1]dataset.raw!C11)/[1]dataset.raw!C33)*100</f>
        <v>84.293193717277489</v>
      </c>
      <c r="D12" s="70">
        <f>(([1]dataset.raw!D31-[1]dataset.raw!D11)/[1]dataset.raw!D33)*100</f>
        <v>71.153846153846146</v>
      </c>
      <c r="E12" s="70">
        <f>(([1]dataset.raw!E31-[1]dataset.raw!E11)/[1]dataset.raw!E33)*100</f>
        <v>68.263473053892213</v>
      </c>
      <c r="F12" s="70">
        <f>(([1]dataset.raw!F31-[1]dataset.raw!F11)/[1]dataset.raw!F33)*100</f>
        <v>59.116022099447505</v>
      </c>
      <c r="G12" s="70">
        <f>(([1]dataset.raw!G31-[1]dataset.raw!G11)/[1]dataset.raw!G33)*100</f>
        <v>63.095238095238095</v>
      </c>
      <c r="H12" s="70">
        <f>(([1]dataset.raw!H31-[1]dataset.raw!H11)/[1]dataset.raw!H33)*100</f>
        <v>93.814432989690715</v>
      </c>
      <c r="I12" s="70">
        <f>(([1]dataset.raw!I31-[1]dataset.raw!I11)/[1]dataset.raw!I33)*100</f>
        <v>95</v>
      </c>
      <c r="K12" s="72">
        <f>GEOMEAN(C12:F12)</f>
        <v>70.140865099446771</v>
      </c>
      <c r="L12" s="72">
        <f>GEOMEAN(G12:I12)</f>
        <v>82.539775307873356</v>
      </c>
      <c r="M12" s="72">
        <f>GEOMEAN(K12:L12)</f>
        <v>76.088180719532204</v>
      </c>
      <c r="O12" s="70">
        <v>73.33</v>
      </c>
      <c r="P12" s="70">
        <v>77.430000000000007</v>
      </c>
      <c r="Q12" s="70">
        <v>75.349999999999994</v>
      </c>
    </row>
    <row r="13" spans="1:17" x14ac:dyDescent="0.35">
      <c r="A13" s="70">
        <v>2018</v>
      </c>
      <c r="B13" s="70" t="s">
        <v>109</v>
      </c>
      <c r="C13" s="70">
        <f>(([1]dataset.raw!C31-[1]dataset.raw!C12)/[1]dataset.raw!C33)*100</f>
        <v>51.308900523560212</v>
      </c>
      <c r="D13" s="70">
        <f>(([1]dataset.raw!D31-[1]dataset.raw!D12)/[1]dataset.raw!D33)*100</f>
        <v>68.376068376068361</v>
      </c>
      <c r="E13" s="70">
        <f>(([1]dataset.raw!E31-[1]dataset.raw!E12)/[1]dataset.raw!E33)*100</f>
        <v>54.491017964071851</v>
      </c>
      <c r="F13" s="70">
        <f>(([1]dataset.raw!F31-[1]dataset.raw!F12)/[1]dataset.raw!F33)*100</f>
        <v>63.259668508287284</v>
      </c>
      <c r="G13" s="70">
        <f>(([1]dataset.raw!G31-[1]dataset.raw!G12)/[1]dataset.raw!G33)*100</f>
        <v>50</v>
      </c>
      <c r="H13" s="70">
        <f>(([1]dataset.raw!H31-[1]dataset.raw!H12)/[1]dataset.raw!H33)*100</f>
        <v>56.185567010309292</v>
      </c>
      <c r="I13" s="70">
        <f>(([1]dataset.raw!I31-[1]dataset.raw!I12)/[1]dataset.raw!I33)*100</f>
        <v>36.250000000000007</v>
      </c>
      <c r="K13" s="72">
        <f>GEOMEAN(C13:F13)</f>
        <v>58.970819986961573</v>
      </c>
      <c r="L13" s="72">
        <f>GEOMEAN(G13:I13)</f>
        <v>46.698284613764628</v>
      </c>
      <c r="M13" s="72">
        <f>GEOMEAN(K13:L13)</f>
        <v>52.477005780229227</v>
      </c>
      <c r="O13" s="70">
        <v>58.79</v>
      </c>
      <c r="P13" s="70">
        <v>55.64</v>
      </c>
      <c r="Q13" s="70">
        <v>57.19</v>
      </c>
    </row>
    <row r="14" spans="1:17" x14ac:dyDescent="0.35">
      <c r="A14" s="70">
        <v>2018</v>
      </c>
      <c r="B14" s="70" t="s">
        <v>108</v>
      </c>
      <c r="C14" s="70">
        <f>(([1]dataset.raw!C31-[1]dataset.raw!C13)/[1]dataset.raw!C33)*100</f>
        <v>79.057591623036643</v>
      </c>
      <c r="D14" s="70">
        <f>(([1]dataset.raw!D31-[1]dataset.raw!D13)/[1]dataset.raw!D33)*100</f>
        <v>52.991452991452995</v>
      </c>
      <c r="E14" s="70">
        <f>(([1]dataset.raw!E31-[1]dataset.raw!E13)/[1]dataset.raw!E33)*100</f>
        <v>50.748502994011979</v>
      </c>
      <c r="F14" s="70">
        <f>(([1]dataset.raw!F31-[1]dataset.raw!F13)/[1]dataset.raw!F33)*100</f>
        <v>72.099447513812152</v>
      </c>
      <c r="G14" s="70">
        <f>(([1]dataset.raw!G31-[1]dataset.raw!G13)/[1]dataset.raw!G33)*100</f>
        <v>82.142857142857139</v>
      </c>
      <c r="H14" s="70">
        <f>(([1]dataset.raw!H31-[1]dataset.raw!H13)/[1]dataset.raw!H33)*100</f>
        <v>89.690721649484544</v>
      </c>
      <c r="I14" s="70">
        <f>(([1]dataset.raw!I31-[1]dataset.raw!I13)/[1]dataset.raw!I33)*100</f>
        <v>45.625000000000007</v>
      </c>
      <c r="K14" s="72">
        <f>GEOMEAN(C14:F14)</f>
        <v>62.571439318450771</v>
      </c>
      <c r="L14" s="72">
        <f>GEOMEAN(G14:I14)</f>
        <v>69.530187440413428</v>
      </c>
      <c r="M14" s="72">
        <f>GEOMEAN(K14:L14)</f>
        <v>65.959107818619984</v>
      </c>
      <c r="O14" s="70">
        <v>52.1</v>
      </c>
      <c r="P14" s="70">
        <v>52.08</v>
      </c>
      <c r="Q14" s="70">
        <v>52.09</v>
      </c>
    </row>
    <row r="15" spans="1:17" x14ac:dyDescent="0.35">
      <c r="A15" s="70">
        <v>2018</v>
      </c>
      <c r="B15" s="70" t="s">
        <v>107</v>
      </c>
      <c r="C15" s="70">
        <f>(([1]dataset.raw!C31-[1]dataset.raw!C14)/[1]dataset.raw!C33)*100</f>
        <v>90.052356020942412</v>
      </c>
      <c r="D15" s="70">
        <f>(([1]dataset.raw!D31-[1]dataset.raw!D14)/[1]dataset.raw!D33)*100</f>
        <v>7.6923076923076943</v>
      </c>
      <c r="E15" s="70">
        <f>(([1]dataset.raw!E31-[1]dataset.raw!E14)/[1]dataset.raw!E33)*100</f>
        <v>54.640718562874255</v>
      </c>
      <c r="F15" s="70">
        <f>(([1]dataset.raw!F31-[1]dataset.raw!F14)/[1]dataset.raw!F33)*100+0.01</f>
        <v>0.01</v>
      </c>
      <c r="G15" s="70">
        <f>(([1]dataset.raw!G31-[1]dataset.raw!G14)/[1]dataset.raw!G33)*100</f>
        <v>75</v>
      </c>
      <c r="H15" s="70">
        <f>(([1]dataset.raw!H31-[1]dataset.raw!H14)/[1]dataset.raw!H33)*100</f>
        <v>98.969072164948457</v>
      </c>
      <c r="I15" s="70">
        <f>(([1]dataset.raw!I31-[1]dataset.raw!I14)/[1]dataset.raw!I33)*100</f>
        <v>90.625</v>
      </c>
      <c r="K15" s="72">
        <f>GEOMEAN(C15:F15)</f>
        <v>4.4107966121956856</v>
      </c>
      <c r="L15" s="72">
        <f>GEOMEAN(G15:I15)</f>
        <v>87.619935117602026</v>
      </c>
      <c r="M15" s="72">
        <f>GEOMEAN(K15:L15)</f>
        <v>19.65893468572305</v>
      </c>
      <c r="O15" s="70">
        <v>46.23</v>
      </c>
      <c r="P15" s="70">
        <v>83.9</v>
      </c>
      <c r="Q15" s="70">
        <v>62.27</v>
      </c>
    </row>
    <row r="16" spans="1:17" x14ac:dyDescent="0.35">
      <c r="A16" s="70">
        <v>2018</v>
      </c>
      <c r="B16" s="70" t="s">
        <v>106</v>
      </c>
      <c r="C16" s="70">
        <f>(([1]dataset.raw!C31-[1]dataset.raw!C15)/[1]dataset.raw!C33)*100</f>
        <v>50.261780104712052</v>
      </c>
      <c r="D16" s="70">
        <f>(([1]dataset.raw!D31-[1]dataset.raw!D15)/[1]dataset.raw!D33)*100</f>
        <v>75.213675213675216</v>
      </c>
      <c r="E16" s="70">
        <f>(([1]dataset.raw!E31-[1]dataset.raw!E15)/[1]dataset.raw!E33)*100</f>
        <v>58.532934131736525</v>
      </c>
      <c r="F16" s="70">
        <f>(([1]dataset.raw!F31-[1]dataset.raw!F15)/[1]dataset.raw!F33)*100</f>
        <v>34.530386740331487</v>
      </c>
      <c r="G16" s="70">
        <f>(([1]dataset.raw!G31-[1]dataset.raw!G15)/[1]dataset.raw!G33)*100</f>
        <v>61.904761904761905</v>
      </c>
      <c r="H16" s="70">
        <f>(([1]dataset.raw!H31-[1]dataset.raw!H15)/[1]dataset.raw!H33)*100</f>
        <v>62.371134020618555</v>
      </c>
      <c r="I16" s="70">
        <f>(([1]dataset.raw!I31-[1]dataset.raw!I15)/[1]dataset.raw!I33)*100</f>
        <v>69.375</v>
      </c>
      <c r="K16" s="72">
        <f>GEOMEAN(C16:F16)</f>
        <v>52.575583751670308</v>
      </c>
      <c r="L16" s="72">
        <f>GEOMEAN(G16:I16)</f>
        <v>64.461968663223644</v>
      </c>
      <c r="M16" s="72">
        <f>GEOMEAN(K16:L16)</f>
        <v>58.216197335886356</v>
      </c>
      <c r="O16" s="70">
        <v>40.01</v>
      </c>
      <c r="P16" s="70">
        <v>69.03</v>
      </c>
      <c r="Q16" s="70">
        <v>52.55</v>
      </c>
    </row>
    <row r="17" spans="1:17" x14ac:dyDescent="0.35">
      <c r="A17" s="70">
        <v>2018</v>
      </c>
      <c r="B17" s="70" t="s">
        <v>105</v>
      </c>
      <c r="C17" s="70">
        <f>(([1]dataset.raw!C31-[1]dataset.raw!C16)/[1]dataset.raw!C33)*100</f>
        <v>52.879581151832468</v>
      </c>
      <c r="D17" s="70">
        <f>(([1]dataset.raw!D31-[1]dataset.raw!D16)/[1]dataset.raw!D33)*100</f>
        <v>27.13675213675214</v>
      </c>
      <c r="E17" s="70">
        <f>(([1]dataset.raw!E31-[1]dataset.raw!E16)/[1]dataset.raw!E33)*100</f>
        <v>72.904191616766468</v>
      </c>
      <c r="F17" s="70">
        <f>(([1]dataset.raw!F31-[1]dataset.raw!F16)/[1]dataset.raw!F33)*100</f>
        <v>49.171270718232037</v>
      </c>
      <c r="G17" s="70">
        <f>(([1]dataset.raw!G31-[1]dataset.raw!G16)/[1]dataset.raw!G33)*100+0.01</f>
        <v>0.01</v>
      </c>
      <c r="H17" s="70">
        <f>(([1]dataset.raw!H31-[1]dataset.raw!H16)/[1]dataset.raw!H33)*100</f>
        <v>89.690721649484544</v>
      </c>
      <c r="I17" s="70">
        <f>(([1]dataset.raw!I31-[1]dataset.raw!I16)/[1]dataset.raw!I33)*100</f>
        <v>60</v>
      </c>
      <c r="K17" s="72">
        <f>GEOMEAN(C17:F17)</f>
        <v>47.624173445683731</v>
      </c>
      <c r="L17" s="72">
        <f>GEOMEAN(G17:I17)</f>
        <v>3.7754285551140936</v>
      </c>
      <c r="M17" s="72">
        <f>GEOMEAN(K17:L17)</f>
        <v>13.409014294143351</v>
      </c>
      <c r="O17" s="70">
        <v>42.37</v>
      </c>
      <c r="P17" s="70">
        <v>77.819999999999993</v>
      </c>
      <c r="Q17" s="70">
        <v>57.42</v>
      </c>
    </row>
    <row r="18" spans="1:17" x14ac:dyDescent="0.35">
      <c r="A18" s="70">
        <v>2018</v>
      </c>
      <c r="B18" s="70" t="s">
        <v>20</v>
      </c>
      <c r="C18" s="70">
        <f>(([1]dataset.raw!C31-[1]dataset.raw!C17)/[1]dataset.raw!C33)*100</f>
        <v>94.764397905759168</v>
      </c>
      <c r="D18" s="70">
        <f>(([1]dataset.raw!D31-[1]dataset.raw!D17)/[1]dataset.raw!D33)*100</f>
        <v>99.572649572649567</v>
      </c>
      <c r="E18" s="70">
        <f>(([1]dataset.raw!E31-[1]dataset.raw!E17)/[1]dataset.raw!E33)*100</f>
        <v>85.778443113772454</v>
      </c>
      <c r="F18" s="70">
        <f>(([1]dataset.raw!F31-[1]dataset.raw!F17)/[1]dataset.raw!F33)*100</f>
        <v>49.447513812154689</v>
      </c>
      <c r="G18" s="70">
        <f>(([1]dataset.raw!G31-[1]dataset.raw!G17)/[1]dataset.raw!G33)*100</f>
        <v>46.428571428571431</v>
      </c>
      <c r="H18" s="70">
        <f>(([1]dataset.raw!H31-[1]dataset.raw!H17)/[1]dataset.raw!H33)*100</f>
        <v>98.453608247422693</v>
      </c>
      <c r="I18" s="70">
        <f>(([1]dataset.raw!I31-[1]dataset.raw!I17)/[1]dataset.raw!I33)*100</f>
        <v>87.5</v>
      </c>
      <c r="K18" s="72">
        <f>GEOMEAN(C18:F18)</f>
        <v>79.538422408437071</v>
      </c>
      <c r="L18" s="72">
        <f>GEOMEAN(G18:I18)</f>
        <v>73.678651810002464</v>
      </c>
      <c r="M18" s="72">
        <f>GEOMEAN(K18:L18)</f>
        <v>76.552490032317905</v>
      </c>
      <c r="O18" s="70">
        <v>80.88</v>
      </c>
      <c r="P18" s="70">
        <v>87.19</v>
      </c>
      <c r="Q18" s="70">
        <v>83.97</v>
      </c>
    </row>
    <row r="19" spans="1:17" x14ac:dyDescent="0.35">
      <c r="A19" s="70">
        <v>2018</v>
      </c>
      <c r="B19" s="70" t="s">
        <v>104</v>
      </c>
      <c r="C19" s="70">
        <f>(([1]dataset.raw!C31-[1]dataset.raw!C18)/[1]dataset.raw!C33)*100</f>
        <v>31.937172774869115</v>
      </c>
      <c r="D19" s="70">
        <f>(([1]dataset.raw!D31-[1]dataset.raw!D18)/[1]dataset.raw!D33)*100</f>
        <v>79.273504273504273</v>
      </c>
      <c r="E19" s="70">
        <f>(([1]dataset.raw!E31-[1]dataset.raw!E18)/[1]dataset.raw!E33)*100</f>
        <v>60.628742514970057</v>
      </c>
      <c r="F19" s="70">
        <f>(([1]dataset.raw!F31-[1]dataset.raw!F18)/[1]dataset.raw!F33)*100+0.01</f>
        <v>16.30834254143646</v>
      </c>
      <c r="G19" s="70">
        <f>(([1]dataset.raw!G31-[1]dataset.raw!G18)/[1]dataset.raw!G33)*100</f>
        <v>46.428571428571431</v>
      </c>
      <c r="H19" s="70">
        <f>(([1]dataset.raw!H31-[1]dataset.raw!H18)/[1]dataset.raw!H33)*100+0.01</f>
        <v>11.350206185567007</v>
      </c>
      <c r="I19" s="70">
        <f>(([1]dataset.raw!I31-[1]dataset.raw!I18)/[1]dataset.raw!I33)*100</f>
        <v>94.375</v>
      </c>
      <c r="K19" s="72">
        <f>GEOMEAN(C19:F19)</f>
        <v>39.776652155508152</v>
      </c>
      <c r="L19" s="72">
        <f>GEOMEAN(G19:I19)</f>
        <v>36.774661074247192</v>
      </c>
      <c r="M19" s="72">
        <f>GEOMEAN(K19:L19)</f>
        <v>38.24621421378901</v>
      </c>
      <c r="O19" s="70">
        <v>6.19</v>
      </c>
      <c r="P19" s="70">
        <v>3.38</v>
      </c>
      <c r="Q19" s="70">
        <v>4.57</v>
      </c>
    </row>
    <row r="20" spans="1:17" x14ac:dyDescent="0.35">
      <c r="A20" s="70">
        <v>2018</v>
      </c>
      <c r="B20" s="70" t="s">
        <v>103</v>
      </c>
      <c r="C20" s="70">
        <f>(([1]dataset.raw!C31-[1]dataset.raw!C19)/[1]dataset.raw!C33)*100</f>
        <v>69.633507853403145</v>
      </c>
      <c r="D20" s="70">
        <f>(([1]dataset.raw!D31-[1]dataset.raw!D19)/[1]dataset.raw!D33)*100</f>
        <v>79.487179487179489</v>
      </c>
      <c r="E20" s="70">
        <f>(([1]dataset.raw!E31-[1]dataset.raw!E19)/[1]dataset.raw!E33)*100</f>
        <v>44.311377245508979</v>
      </c>
      <c r="F20" s="70">
        <f>(([1]dataset.raw!F31-[1]dataset.raw!F19)/[1]dataset.raw!F33)*100</f>
        <v>82.872928176795568</v>
      </c>
      <c r="G20" s="70">
        <f>(([1]dataset.raw!G31-[1]dataset.raw!G19)/[1]dataset.raw!G33)*100</f>
        <v>82.142857142857139</v>
      </c>
      <c r="H20" s="70">
        <f>(([1]dataset.raw!H31-[1]dataset.raw!H19)/[1]dataset.raw!H33)*100</f>
        <v>100</v>
      </c>
      <c r="I20" s="70">
        <f>(([1]dataset.raw!I31-[1]dataset.raw!I19)/[1]dataset.raw!I33)*100</f>
        <v>70.625</v>
      </c>
      <c r="K20" s="72">
        <f>GEOMEAN(C20:F20)</f>
        <v>67.144558623260721</v>
      </c>
      <c r="L20" s="72">
        <f>GEOMEAN(G20:I20)</f>
        <v>83.401927649329949</v>
      </c>
      <c r="M20" s="72">
        <f>GEOMEAN(K20:L20)</f>
        <v>74.833051657295016</v>
      </c>
      <c r="O20" s="70">
        <v>58.56</v>
      </c>
      <c r="P20" s="70">
        <v>4.13</v>
      </c>
      <c r="Q20" s="70">
        <v>15.56</v>
      </c>
    </row>
    <row r="21" spans="1:17" x14ac:dyDescent="0.35">
      <c r="A21" s="70">
        <v>2018</v>
      </c>
      <c r="B21" s="70" t="s">
        <v>102</v>
      </c>
      <c r="C21" s="70">
        <f>(([1]dataset.raw!C31-[1]dataset.raw!C20)/[1]dataset.raw!C33)*100</f>
        <v>84.293193717277489</v>
      </c>
      <c r="D21" s="70">
        <f>(([1]dataset.raw!D31-[1]dataset.raw!D20)/[1]dataset.raw!D33)*100</f>
        <v>85.042735042735032</v>
      </c>
      <c r="E21" s="70">
        <f>(([1]dataset.raw!E31-[1]dataset.raw!E20)/[1]dataset.raw!E33)*100</f>
        <v>70.05988023952095</v>
      </c>
      <c r="F21" s="70">
        <f>(([1]dataset.raw!F31-[1]dataset.raw!F20)/[1]dataset.raw!F33)*100</f>
        <v>50</v>
      </c>
      <c r="G21" s="70">
        <f>(([1]dataset.raw!G31-[1]dataset.raw!G20)/[1]dataset.raw!G33)*100</f>
        <v>78.571428571428555</v>
      </c>
      <c r="H21" s="70">
        <f>(([1]dataset.raw!H31-[1]dataset.raw!H20)/[1]dataset.raw!H33)*100</f>
        <v>46.391752577319586</v>
      </c>
      <c r="I21" s="70">
        <f>(([1]dataset.raw!I31-[1]dataset.raw!I20)/[1]dataset.raw!I33)*100</f>
        <v>90</v>
      </c>
      <c r="K21" s="72">
        <f>GEOMEAN(C21:F21)</f>
        <v>70.789245045199053</v>
      </c>
      <c r="L21" s="72">
        <f>GEOMEAN(G21:I21)</f>
        <v>68.968266907449475</v>
      </c>
      <c r="M21" s="72">
        <f>GEOMEAN(K21:L21)</f>
        <v>69.872824091016483</v>
      </c>
      <c r="O21" s="70">
        <v>78.09</v>
      </c>
      <c r="P21" s="70">
        <v>76.42</v>
      </c>
      <c r="Q21" s="70">
        <v>77.25</v>
      </c>
    </row>
    <row r="22" spans="1:17" x14ac:dyDescent="0.35">
      <c r="A22" s="70">
        <v>2018</v>
      </c>
      <c r="B22" s="70" t="s">
        <v>101</v>
      </c>
      <c r="C22" s="70">
        <f>(([1]dataset.raw!C31-[1]dataset.raw!C21)/[1]dataset.raw!C33)*100</f>
        <v>78.010471204188491</v>
      </c>
      <c r="D22" s="70">
        <f>(([1]dataset.raw!D31-[1]dataset.raw!D21)/[1]dataset.raw!D33)*100</f>
        <v>98.717948717948715</v>
      </c>
      <c r="E22" s="70">
        <f>(([1]dataset.raw!E31-[1]dataset.raw!E21)/[1]dataset.raw!E33)*100</f>
        <v>73.952095808383234</v>
      </c>
      <c r="F22" s="70">
        <f>(([1]dataset.raw!F31-[1]dataset.raw!F21)/[1]dataset.raw!F33)*100</f>
        <v>80.662983425414353</v>
      </c>
      <c r="G22" s="70">
        <f>(([1]dataset.raw!G31-[1]dataset.raw!G21)/[1]dataset.raw!G33)*100</f>
        <v>64.285714285714292</v>
      </c>
      <c r="H22" s="70">
        <f>(([1]dataset.raw!H31-[1]dataset.raw!H21)/[1]dataset.raw!H33)*100</f>
        <v>88.144329896907223</v>
      </c>
      <c r="I22" s="70">
        <f>(([1]dataset.raw!I31-[1]dataset.raw!I21)/[1]dataset.raw!I33)*100</f>
        <v>78.125</v>
      </c>
      <c r="K22" s="72">
        <f>GEOMEAN(C22:F22)</f>
        <v>82.32721947197706</v>
      </c>
      <c r="L22" s="72">
        <f>GEOMEAN(G22:I22)</f>
        <v>76.21368515147347</v>
      </c>
      <c r="M22" s="72">
        <f>GEOMEAN(K22:L22)</f>
        <v>79.211494015916116</v>
      </c>
      <c r="O22" s="70">
        <v>81.209999999999994</v>
      </c>
      <c r="P22" s="70">
        <v>77.989999999999995</v>
      </c>
      <c r="Q22" s="70">
        <v>79.58</v>
      </c>
    </row>
    <row r="23" spans="1:17" x14ac:dyDescent="0.35">
      <c r="A23" s="70">
        <v>2018</v>
      </c>
      <c r="B23" s="70" t="s">
        <v>100</v>
      </c>
      <c r="C23" s="70">
        <f>(([1]dataset.raw!C31-[1]dataset.raw!C22)/[1]dataset.raw!C33)*100</f>
        <v>58.1151832460733</v>
      </c>
      <c r="D23" s="70">
        <f>(([1]dataset.raw!D31-[1]dataset.raw!D22)/[1]dataset.raw!D33)*100</f>
        <v>84.615384615384613</v>
      </c>
      <c r="E23" s="70">
        <f>(([1]dataset.raw!E31-[1]dataset.raw!E22)/[1]dataset.raw!E33)*100</f>
        <v>64.820359281437121</v>
      </c>
      <c r="F23" s="70">
        <f>(([1]dataset.raw!F31-[1]dataset.raw!F22)/[1]dataset.raw!F33)*100</f>
        <v>67.403314917127062</v>
      </c>
      <c r="G23" s="70">
        <f>(([1]dataset.raw!G31-[1]dataset.raw!G22)/[1]dataset.raw!G33)*100</f>
        <v>77.38095238095238</v>
      </c>
      <c r="H23" s="70">
        <f>(([1]dataset.raw!H31-[1]dataset.raw!H22)/[1]dataset.raw!H33)*100</f>
        <v>73.711340206185568</v>
      </c>
      <c r="I23" s="70">
        <f>(([1]dataset.raw!I31-[1]dataset.raw!I22)/[1]dataset.raw!I33)*100</f>
        <v>57.499999999999993</v>
      </c>
      <c r="K23" s="72">
        <f>GEOMEAN(C23:F23)</f>
        <v>68.082094571759995</v>
      </c>
      <c r="L23" s="72">
        <f>GEOMEAN(G23:I23)</f>
        <v>68.962353483180806</v>
      </c>
      <c r="M23" s="72">
        <f>GEOMEAN(K23:L23)</f>
        <v>68.520810501139422</v>
      </c>
      <c r="O23" s="70">
        <v>61.01</v>
      </c>
      <c r="P23" s="70">
        <v>68.08</v>
      </c>
      <c r="Q23" s="70">
        <v>64.45</v>
      </c>
    </row>
    <row r="24" spans="1:17" x14ac:dyDescent="0.35">
      <c r="A24" s="70">
        <v>2018</v>
      </c>
      <c r="B24" s="70" t="s">
        <v>26</v>
      </c>
      <c r="C24" s="70">
        <f>(([1]dataset.raw!C31-[1]dataset.raw!C23)/[1]dataset.raw!C33)*100</f>
        <v>68.586387434554979</v>
      </c>
      <c r="D24" s="70">
        <f>(([1]dataset.raw!D31-[1]dataset.raw!D23)/[1]dataset.raw!D33)*100</f>
        <v>27.991452991452991</v>
      </c>
      <c r="E24" s="70">
        <f>(([1]dataset.raw!E31-[1]dataset.raw!E23)/[1]dataset.raw!E33)*100</f>
        <v>44.311377245508979</v>
      </c>
      <c r="F24" s="70">
        <f>(([1]dataset.raw!F31-[1]dataset.raw!F23)/[1]dataset.raw!F33)*100</f>
        <v>16.574585635359114</v>
      </c>
      <c r="G24" s="70">
        <f>(([1]dataset.raw!G31-[1]dataset.raw!G23)/[1]dataset.raw!G33)*100</f>
        <v>51.19047619047619</v>
      </c>
      <c r="H24" s="70">
        <f>(([1]dataset.raw!H31-[1]dataset.raw!H23)/[1]dataset.raw!H33)*100</f>
        <v>79.381443298969074</v>
      </c>
      <c r="I24" s="70">
        <f>(([1]dataset.raw!I31-[1]dataset.raw!I23)/[1]dataset.raw!I33)*100</f>
        <v>85</v>
      </c>
      <c r="K24" s="72">
        <f>GEOMEAN(C24:F24)</f>
        <v>34.45921064394345</v>
      </c>
      <c r="L24" s="72">
        <f>GEOMEAN(G24:I24)</f>
        <v>70.16314193981141</v>
      </c>
      <c r="M24" s="72">
        <f>GEOMEAN(K24:L24)</f>
        <v>49.170788966060577</v>
      </c>
      <c r="O24" s="70">
        <v>36.67</v>
      </c>
      <c r="P24" s="70">
        <v>77.83</v>
      </c>
      <c r="Q24" s="70">
        <v>53.42</v>
      </c>
    </row>
    <row r="25" spans="1:17" x14ac:dyDescent="0.35">
      <c r="A25" s="70">
        <v>2018</v>
      </c>
      <c r="B25" s="70" t="s">
        <v>99</v>
      </c>
      <c r="C25" s="70">
        <f>(([1]dataset.raw!C31-[1]dataset.raw!C24)/[1]dataset.raw!C33)*100</f>
        <v>38.219895287958117</v>
      </c>
      <c r="D25" s="70">
        <f>(([1]dataset.raw!D31-[1]dataset.raw!D24)/[1]dataset.raw!D33)*100</f>
        <v>66.666666666666657</v>
      </c>
      <c r="E25" s="70">
        <f>(([1]dataset.raw!E31-[1]dataset.raw!E24)/[1]dataset.raw!E33)*100</f>
        <v>75.449101796407192</v>
      </c>
      <c r="F25" s="70">
        <f>(([1]dataset.raw!F31-[1]dataset.raw!F24)/[1]dataset.raw!F33)*100</f>
        <v>59.392265193370164</v>
      </c>
      <c r="G25" s="70">
        <f>(([1]dataset.raw!G31-[1]dataset.raw!G24)/[1]dataset.raw!G33)*100</f>
        <v>100</v>
      </c>
      <c r="H25" s="70">
        <f>(([1]dataset.raw!H31-[1]dataset.raw!H24)/[1]dataset.raw!H33)*100</f>
        <v>39.175257731958766</v>
      </c>
      <c r="I25" s="70">
        <f>(([1]dataset.raw!I31-[1]dataset.raw!I24)/[1]dataset.raw!I33)*100</f>
        <v>47.5</v>
      </c>
      <c r="K25" s="72">
        <f>GEOMEAN(C25:F25)</f>
        <v>58.129361052060133</v>
      </c>
      <c r="L25" s="72">
        <f>GEOMEAN(G25:I25)</f>
        <v>57.091110493343919</v>
      </c>
      <c r="M25" s="72">
        <f>GEOMEAN(K25:L25)</f>
        <v>57.607896808776552</v>
      </c>
      <c r="O25" s="70">
        <v>64.23</v>
      </c>
      <c r="P25" s="70">
        <v>60.63</v>
      </c>
      <c r="Q25" s="70">
        <v>62.4</v>
      </c>
    </row>
    <row r="26" spans="1:17" x14ac:dyDescent="0.35">
      <c r="A26" s="70">
        <v>2018</v>
      </c>
      <c r="B26" s="70" t="s">
        <v>98</v>
      </c>
      <c r="C26" s="70">
        <f>(([1]dataset.raw!C31-[1]dataset.raw!C25)/[1]dataset.raw!C33)*100</f>
        <v>100</v>
      </c>
      <c r="D26" s="70">
        <f>(([1]dataset.raw!D31-[1]dataset.raw!D25)/[1]dataset.raw!D33)*100</f>
        <v>91.666666666666671</v>
      </c>
      <c r="E26" s="70">
        <f>(([1]dataset.raw!E31-[1]dataset.raw!E25)/[1]dataset.raw!E33)*100</f>
        <v>75.898203592814369</v>
      </c>
      <c r="F26" s="70">
        <f>(([1]dataset.raw!F31-[1]dataset.raw!F25)/[1]dataset.raw!F33)*100</f>
        <v>24.585635359116019</v>
      </c>
      <c r="G26" s="70">
        <f>(([1]dataset.raw!G31-[1]dataset.raw!G25)/[1]dataset.raw!G33)*100</f>
        <v>50</v>
      </c>
      <c r="H26" s="70">
        <f>(([1]dataset.raw!H31-[1]dataset.raw!H25)/[1]dataset.raw!H33)*100</f>
        <v>94.329896907216508</v>
      </c>
      <c r="I26" s="70">
        <f>(([1]dataset.raw!I31-[1]dataset.raw!I25)/[1]dataset.raw!I33)*100</f>
        <v>66.25</v>
      </c>
      <c r="K26" s="72">
        <f>GEOMEAN(C26:F26)</f>
        <v>64.310382554583782</v>
      </c>
      <c r="L26" s="72">
        <f>GEOMEAN(G26:I26)</f>
        <v>67.858108360834095</v>
      </c>
      <c r="M26" s="72">
        <f>GEOMEAN(K26:L26)</f>
        <v>66.060433756641658</v>
      </c>
      <c r="O26" s="70">
        <v>51.34</v>
      </c>
      <c r="P26" s="70">
        <v>74.989999999999995</v>
      </c>
      <c r="Q26" s="70">
        <v>62.05</v>
      </c>
    </row>
    <row r="27" spans="1:17" x14ac:dyDescent="0.35">
      <c r="A27" s="70">
        <v>2018</v>
      </c>
      <c r="B27" s="70" t="s">
        <v>97</v>
      </c>
      <c r="C27" s="70">
        <f>(([1]dataset.raw!C31-[1]dataset.raw!C26)/[1]dataset.raw!C33)*100+0.01</f>
        <v>0.01</v>
      </c>
      <c r="D27" s="70">
        <f>(([1]dataset.raw!D31-[1]dataset.raw!D26)/[1]dataset.raw!D33)*100</f>
        <v>48.076923076923073</v>
      </c>
      <c r="E27" s="70">
        <f>(([1]dataset.raw!E31-[1]dataset.raw!E26)/[1]dataset.raw!E33)*100</f>
        <v>71.856287425149702</v>
      </c>
      <c r="F27" s="70">
        <f>(([1]dataset.raw!F31-[1]dataset.raw!F26)/[1]dataset.raw!F33)*100</f>
        <v>72.375690607734796</v>
      </c>
      <c r="G27" s="70">
        <f>(([1]dataset.raw!G31-[1]dataset.raw!G26)/[1]dataset.raw!G33)*100</f>
        <v>95.238095238095227</v>
      </c>
      <c r="H27" s="70">
        <f>(([1]dataset.raw!H31-[1]dataset.raw!H26)/[1]dataset.raw!H33)*100</f>
        <v>79.381443298969074</v>
      </c>
      <c r="I27" s="70">
        <f>(([1]dataset.raw!I31-[1]dataset.raw!I26)/[1]dataset.raw!I33)*100</f>
        <v>85.625</v>
      </c>
      <c r="K27" s="73">
        <f>GEOMEAN(C27:F27)</f>
        <v>7.0712882376449659</v>
      </c>
      <c r="L27" s="72">
        <f>GEOMEAN(G27:I27)</f>
        <v>86.505441191993668</v>
      </c>
      <c r="M27" s="72">
        <f>GEOMEAN(K27:L27)</f>
        <v>24.732668857065004</v>
      </c>
      <c r="O27" s="70">
        <v>8.35</v>
      </c>
      <c r="P27" s="70">
        <v>83.04</v>
      </c>
      <c r="Q27" s="70">
        <v>26.33</v>
      </c>
    </row>
    <row r="28" spans="1:17" x14ac:dyDescent="0.35">
      <c r="A28" s="70">
        <v>2018</v>
      </c>
      <c r="B28" s="70" t="s">
        <v>96</v>
      </c>
      <c r="C28" s="70">
        <f>(([1]dataset.raw!C31-[1]dataset.raw!C27)/[1]dataset.raw!C33)*100</f>
        <v>94.764397905759168</v>
      </c>
      <c r="D28" s="70">
        <f>(([1]dataset.raw!D31-[1]dataset.raw!D27)/[1]dataset.raw!D33)*100</f>
        <v>100</v>
      </c>
      <c r="E28" s="70">
        <f>(([1]dataset.raw!E31-[1]dataset.raw!E27)/[1]dataset.raw!E33)*100</f>
        <v>62.425149700598801</v>
      </c>
      <c r="F28" s="70">
        <f>(([1]dataset.raw!F31-[1]dataset.raw!F27)/[1]dataset.raw!F33)*100</f>
        <v>100</v>
      </c>
      <c r="G28" s="70">
        <f>(([1]dataset.raw!G31-[1]dataset.raw!G27)/[1]dataset.raw!G33)*100</f>
        <v>67.857142857142861</v>
      </c>
      <c r="H28" s="70">
        <f>(([1]dataset.raw!H31-[1]dataset.raw!H27)/[1]dataset.raw!H33)*100</f>
        <v>88.144329896907223</v>
      </c>
      <c r="I28" s="70">
        <f>(([1]dataset.raw!I31-[1]dataset.raw!I27)/[1]dataset.raw!I33)*100+0.01</f>
        <v>0.01</v>
      </c>
      <c r="K28" s="72">
        <f>GEOMEAN(C28:F28)</f>
        <v>87.700324445021735</v>
      </c>
      <c r="L28" s="72">
        <f>GEOMEAN(G28:I28)</f>
        <v>3.9107793803229316</v>
      </c>
      <c r="M28" s="72">
        <f>GEOMEAN(K28:L28)</f>
        <v>18.519627979179877</v>
      </c>
      <c r="O28" s="70">
        <v>85.56</v>
      </c>
      <c r="P28" s="70">
        <v>3.95</v>
      </c>
      <c r="Q28" s="70">
        <v>18.38</v>
      </c>
    </row>
    <row r="29" spans="1:17" x14ac:dyDescent="0.35">
      <c r="A29" s="70">
        <v>2018</v>
      </c>
      <c r="B29" s="70" t="s">
        <v>95</v>
      </c>
      <c r="C29" s="70">
        <f>(([1]dataset.raw!C31-[1]dataset.raw!C28)/[1]dataset.raw!C33)*100</f>
        <v>98.952879581151834</v>
      </c>
      <c r="D29" s="70">
        <f>(([1]dataset.raw!D31-[1]dataset.raw!D28)/[1]dataset.raw!D33)*100</f>
        <v>98.717948717948715</v>
      </c>
      <c r="E29" s="70">
        <f>(([1]dataset.raw!E31-[1]dataset.raw!E28)/[1]dataset.raw!E33)*100</f>
        <v>91.167664670658695</v>
      </c>
      <c r="F29" s="70">
        <f>(([1]dataset.raw!F31-[1]dataset.raw!F28)/[1]dataset.raw!F33)*100</f>
        <v>89.779005524861873</v>
      </c>
      <c r="G29" s="70">
        <f>(([1]dataset.raw!G31-[1]dataset.raw!G28)/[1]dataset.raw!G33)*100</f>
        <v>77.38095238095238</v>
      </c>
      <c r="H29" s="70">
        <f>(([1]dataset.raw!H31-[1]dataset.raw!H28)/[1]dataset.raw!H33)*100</f>
        <v>90.721649484536087</v>
      </c>
      <c r="I29" s="70">
        <f>(([1]dataset.raw!I31-[1]dataset.raw!I28)/[1]dataset.raw!I33)*100</f>
        <v>78.125</v>
      </c>
      <c r="K29" s="72">
        <f>GEOMEAN(C29:F29)</f>
        <v>94.560562070460151</v>
      </c>
      <c r="L29" s="72">
        <f>GEOMEAN(G29:I29)</f>
        <v>81.854962323270328</v>
      </c>
      <c r="M29" s="72">
        <f>GEOMEAN(K29:L29)</f>
        <v>87.978697680431608</v>
      </c>
      <c r="O29" s="70">
        <v>95.41</v>
      </c>
      <c r="P29" s="70">
        <v>78.13</v>
      </c>
      <c r="Q29" s="70">
        <v>86.34</v>
      </c>
    </row>
    <row r="30" spans="1:17" x14ac:dyDescent="0.35">
      <c r="A30" s="70">
        <v>2018</v>
      </c>
      <c r="B30" s="70" t="s">
        <v>94</v>
      </c>
      <c r="C30" s="70">
        <f>(([1]dataset.raw!C31-[1]dataset.raw!C29)/[1]dataset.raw!C33)*100</f>
        <v>74.869109947643977</v>
      </c>
      <c r="D30" s="70">
        <f>(([1]dataset.raw!D31-[1]dataset.raw!D29)/[1]dataset.raw!D33)*100</f>
        <v>79.953019230769229</v>
      </c>
      <c r="E30" s="70">
        <f>(([1]dataset.raw!E31-[1]dataset.raw!E29)/[1]dataset.raw!E33)*100</f>
        <v>100</v>
      </c>
      <c r="F30" s="70">
        <f>(([1]dataset.raw!F31-[1]dataset.raw!F29)/[1]dataset.raw!F33)*100</f>
        <v>66.002718232044188</v>
      </c>
      <c r="G30" s="70">
        <f>(([1]dataset.raw!G31-[1]dataset.raw!G29)/[1]dataset.raw!G33)*100</f>
        <v>72.61904761904762</v>
      </c>
      <c r="H30" s="70">
        <f>(([1]dataset.raw!H31-[1]dataset.raw!H29)/[1]dataset.raw!H33)*100</f>
        <v>69.072164948453619</v>
      </c>
      <c r="I30" s="70">
        <f>(([1]dataset.raw!I31-[1]dataset.raw!I29)/[1]dataset.raw!I33)*100</f>
        <v>78.75</v>
      </c>
      <c r="K30" s="72">
        <f>GEOMEAN(C30:F30)</f>
        <v>79.282044323964641</v>
      </c>
      <c r="L30" s="72">
        <f>GEOMEAN(G30:I30)</f>
        <v>73.372738163775537</v>
      </c>
      <c r="M30" s="72">
        <f>GEOMEAN(K30:L30)</f>
        <v>76.270182111170442</v>
      </c>
      <c r="O30" s="70">
        <v>80.540000000000006</v>
      </c>
      <c r="P30" s="70">
        <v>69.790000000000006</v>
      </c>
      <c r="Q30" s="70">
        <v>74.98</v>
      </c>
    </row>
    <row r="31" spans="1:17" x14ac:dyDescent="0.35">
      <c r="O31" s="71"/>
      <c r="P31" s="71"/>
      <c r="Q31" s="71"/>
    </row>
    <row r="32" spans="1:17" x14ac:dyDescent="0.35">
      <c r="C32" s="70">
        <f>MAX(C3:C30)</f>
        <v>100</v>
      </c>
      <c r="G32" s="70">
        <f>MAX(G3:G30)</f>
        <v>100</v>
      </c>
    </row>
    <row r="33" spans="3:7" x14ac:dyDescent="0.35">
      <c r="C33" s="70">
        <f>MIN(C3:C30)</f>
        <v>0.01</v>
      </c>
      <c r="G33" s="70">
        <f>MIN(G3:G30)</f>
        <v>0.01</v>
      </c>
    </row>
    <row r="34" spans="3:7" x14ac:dyDescent="0.35">
      <c r="C34" s="70">
        <f>C32-C33</f>
        <v>99.99</v>
      </c>
    </row>
  </sheetData>
  <mergeCells count="2">
    <mergeCell ref="O1:Q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workbookViewId="0">
      <pane xSplit="1" ySplit="11" topLeftCell="B31" activePane="bottomRight" state="frozen"/>
      <selection pane="topRight"/>
      <selection pane="bottomLeft"/>
      <selection pane="bottomRight" activeCell="L56" sqref="L56"/>
    </sheetView>
  </sheetViews>
  <sheetFormatPr baseColWidth="10" defaultColWidth="9.1796875" defaultRowHeight="11.5" customHeight="1" x14ac:dyDescent="0.35"/>
  <cols>
    <col min="1" max="1" width="29.81640625" customWidth="1"/>
    <col min="2" max="7" width="10" customWidth="1"/>
    <col min="8" max="8" width="14.453125" customWidth="1"/>
    <col min="9" max="16" width="10" customWidth="1"/>
  </cols>
  <sheetData>
    <row r="1" spans="1:16" ht="14.5" x14ac:dyDescent="0.35">
      <c r="A1" s="2" t="s">
        <v>52</v>
      </c>
    </row>
    <row r="2" spans="1:16" ht="14.5" x14ac:dyDescent="0.35">
      <c r="A2" s="2" t="s">
        <v>53</v>
      </c>
    </row>
    <row r="3" spans="1:16" ht="14.5" x14ac:dyDescent="0.35">
      <c r="A3" s="2" t="s">
        <v>54</v>
      </c>
    </row>
    <row r="5" spans="1:16" ht="14.5" x14ac:dyDescent="0.35">
      <c r="A5" s="1" t="s">
        <v>2</v>
      </c>
    </row>
    <row r="6" spans="1:16" ht="14.5" x14ac:dyDescent="0.35">
      <c r="A6" s="1" t="s">
        <v>0</v>
      </c>
    </row>
    <row r="7" spans="1:16" ht="14.5" x14ac:dyDescent="0.35">
      <c r="A7" s="1" t="s">
        <v>3</v>
      </c>
    </row>
    <row r="8" spans="1:16" ht="14.5" x14ac:dyDescent="0.35">
      <c r="A8" s="1" t="s">
        <v>1</v>
      </c>
    </row>
    <row r="10" spans="1:16" ht="14.5" x14ac:dyDescent="0.35">
      <c r="A10" s="4" t="s">
        <v>55</v>
      </c>
      <c r="B10" s="3" t="s">
        <v>37</v>
      </c>
      <c r="C10" s="3" t="s">
        <v>38</v>
      </c>
      <c r="D10" s="3" t="s">
        <v>39</v>
      </c>
      <c r="E10" s="3" t="s">
        <v>40</v>
      </c>
      <c r="F10" s="3" t="s">
        <v>41</v>
      </c>
      <c r="G10" s="3" t="s">
        <v>42</v>
      </c>
      <c r="H10" s="3" t="s">
        <v>43</v>
      </c>
      <c r="I10" s="3" t="s">
        <v>44</v>
      </c>
      <c r="J10" s="3" t="s">
        <v>45</v>
      </c>
      <c r="K10" s="3" t="s">
        <v>46</v>
      </c>
      <c r="L10" s="3" t="s">
        <v>47</v>
      </c>
      <c r="M10" s="3" t="s">
        <v>48</v>
      </c>
      <c r="N10" s="3" t="s">
        <v>49</v>
      </c>
      <c r="O10" s="3" t="s">
        <v>50</v>
      </c>
      <c r="P10" s="3" t="s">
        <v>51</v>
      </c>
    </row>
    <row r="11" spans="1:16" ht="14.5" x14ac:dyDescent="0.35">
      <c r="A11" s="5" t="s">
        <v>57</v>
      </c>
      <c r="B11" s="7" t="s">
        <v>56</v>
      </c>
      <c r="C11" s="7" t="s">
        <v>56</v>
      </c>
      <c r="D11" s="7" t="s">
        <v>56</v>
      </c>
      <c r="E11" s="7" t="s">
        <v>56</v>
      </c>
      <c r="F11" s="7" t="s">
        <v>56</v>
      </c>
      <c r="G11" s="7" t="s">
        <v>56</v>
      </c>
      <c r="H11" s="7" t="s">
        <v>56</v>
      </c>
      <c r="I11" s="7" t="s">
        <v>56</v>
      </c>
      <c r="J11" s="7" t="s">
        <v>56</v>
      </c>
      <c r="K11" s="7" t="s">
        <v>56</v>
      </c>
      <c r="L11" s="7" t="s">
        <v>56</v>
      </c>
      <c r="M11" s="7" t="s">
        <v>56</v>
      </c>
      <c r="N11" s="7" t="s">
        <v>56</v>
      </c>
      <c r="O11" s="7" t="s">
        <v>56</v>
      </c>
      <c r="P11" s="7" t="s">
        <v>56</v>
      </c>
    </row>
    <row r="12" spans="1:16" ht="14.5" x14ac:dyDescent="0.35">
      <c r="A12" s="6" t="s">
        <v>4</v>
      </c>
      <c r="B12" s="9" t="s">
        <v>58</v>
      </c>
      <c r="C12" s="9" t="s">
        <v>58</v>
      </c>
      <c r="D12" s="9" t="s">
        <v>58</v>
      </c>
      <c r="E12" s="9" t="s">
        <v>58</v>
      </c>
      <c r="F12" s="9" t="s">
        <v>58</v>
      </c>
      <c r="G12" s="11">
        <v>21.1</v>
      </c>
      <c r="H12" s="13">
        <v>22</v>
      </c>
      <c r="I12" s="11">
        <v>24.5</v>
      </c>
      <c r="J12" s="11">
        <v>24.1</v>
      </c>
      <c r="K12" s="11">
        <v>23.5</v>
      </c>
      <c r="L12" s="11">
        <v>22.7</v>
      </c>
      <c r="M12" s="13">
        <v>21</v>
      </c>
      <c r="N12" s="11">
        <v>18.399999999999999</v>
      </c>
      <c r="O12" s="11">
        <v>17.899999999999999</v>
      </c>
      <c r="P12" s="11">
        <v>17.8</v>
      </c>
    </row>
    <row r="13" spans="1:16" ht="14.5" x14ac:dyDescent="0.35">
      <c r="A13" s="6" t="s">
        <v>5</v>
      </c>
      <c r="B13" s="12">
        <v>29</v>
      </c>
      <c r="C13" s="12">
        <v>31</v>
      </c>
      <c r="D13" s="10">
        <v>32.799999999999997</v>
      </c>
      <c r="E13" s="12">
        <v>17</v>
      </c>
      <c r="F13" s="12">
        <v>15</v>
      </c>
      <c r="G13" s="10">
        <v>16.2</v>
      </c>
      <c r="H13" s="10">
        <v>20.9</v>
      </c>
      <c r="I13" s="10">
        <v>18.7</v>
      </c>
      <c r="J13" s="10">
        <v>18.399999999999999</v>
      </c>
      <c r="K13" s="10">
        <v>18.3</v>
      </c>
      <c r="L13" s="10">
        <v>14.8</v>
      </c>
      <c r="M13" s="10">
        <v>16.2</v>
      </c>
      <c r="N13" s="10">
        <v>20.100000000000001</v>
      </c>
      <c r="O13" s="10">
        <v>18.5</v>
      </c>
      <c r="P13" s="10">
        <v>13.2</v>
      </c>
    </row>
    <row r="14" spans="1:16" ht="14.5" x14ac:dyDescent="0.35">
      <c r="A14" s="6" t="s">
        <v>6</v>
      </c>
      <c r="B14" s="13">
        <v>79</v>
      </c>
      <c r="C14" s="13">
        <v>79</v>
      </c>
      <c r="D14" s="11">
        <v>82.1</v>
      </c>
      <c r="E14" s="11">
        <v>81.400000000000006</v>
      </c>
      <c r="F14" s="11">
        <v>80.2</v>
      </c>
      <c r="G14" s="11">
        <v>83.3</v>
      </c>
      <c r="H14" s="11">
        <v>68.900000000000006</v>
      </c>
      <c r="I14" s="13">
        <v>70</v>
      </c>
      <c r="J14" s="11">
        <v>69.7</v>
      </c>
      <c r="K14" s="13">
        <v>66</v>
      </c>
      <c r="L14" s="11">
        <v>66.8</v>
      </c>
      <c r="M14" s="11">
        <v>61.9</v>
      </c>
      <c r="N14" s="11">
        <v>59.5</v>
      </c>
      <c r="O14" s="13">
        <v>56</v>
      </c>
      <c r="P14" s="11">
        <v>51.1</v>
      </c>
    </row>
    <row r="15" spans="1:16" ht="14.5" x14ac:dyDescent="0.35">
      <c r="A15" s="6" t="s">
        <v>7</v>
      </c>
      <c r="B15" s="10">
        <v>19.5</v>
      </c>
      <c r="C15" s="10">
        <v>20.2</v>
      </c>
      <c r="D15" s="10">
        <v>17.3</v>
      </c>
      <c r="E15" s="10">
        <v>16.8</v>
      </c>
      <c r="F15" s="10">
        <v>12.7</v>
      </c>
      <c r="G15" s="10">
        <v>11.2</v>
      </c>
      <c r="H15" s="10">
        <v>13.4</v>
      </c>
      <c r="I15" s="10">
        <v>15.3</v>
      </c>
      <c r="J15" s="10">
        <v>14.6</v>
      </c>
      <c r="K15" s="10">
        <v>15.6</v>
      </c>
      <c r="L15" s="10">
        <v>13.5</v>
      </c>
      <c r="M15" s="12">
        <v>13</v>
      </c>
      <c r="N15" s="10">
        <v>9.1999999999999993</v>
      </c>
      <c r="O15" s="10">
        <v>8.9</v>
      </c>
      <c r="P15" s="12">
        <v>9</v>
      </c>
    </row>
    <row r="16" spans="1:16" ht="14.5" x14ac:dyDescent="0.35">
      <c r="A16" s="6" t="s">
        <v>8</v>
      </c>
      <c r="B16" s="11">
        <v>14.5</v>
      </c>
      <c r="C16" s="11">
        <v>16.399999999999999</v>
      </c>
      <c r="D16" s="11">
        <v>18.2</v>
      </c>
      <c r="E16" s="13">
        <v>6</v>
      </c>
      <c r="F16" s="11">
        <v>2.8</v>
      </c>
      <c r="G16" s="11">
        <v>4.9000000000000004</v>
      </c>
      <c r="H16" s="11">
        <v>7.4</v>
      </c>
      <c r="I16" s="11">
        <v>8.4</v>
      </c>
      <c r="J16" s="11">
        <v>10.199999999999999</v>
      </c>
      <c r="K16" s="11">
        <v>5.8</v>
      </c>
      <c r="L16" s="11">
        <v>12.7</v>
      </c>
      <c r="M16" s="11">
        <v>7.9</v>
      </c>
      <c r="N16" s="11">
        <v>6.6</v>
      </c>
      <c r="O16" s="11">
        <v>7.8</v>
      </c>
      <c r="P16" s="11">
        <v>8.4</v>
      </c>
    </row>
    <row r="17" spans="1:16" ht="14.5" x14ac:dyDescent="0.35">
      <c r="A17" s="6" t="s">
        <v>9</v>
      </c>
      <c r="B17" s="10">
        <v>13.7</v>
      </c>
      <c r="C17" s="12">
        <v>15</v>
      </c>
      <c r="D17" s="10">
        <v>14.9</v>
      </c>
      <c r="E17" s="10">
        <v>17.2</v>
      </c>
      <c r="F17" s="10">
        <v>16.2</v>
      </c>
      <c r="G17" s="10">
        <v>15.7</v>
      </c>
      <c r="H17" s="10">
        <v>16.8</v>
      </c>
      <c r="I17" s="10">
        <v>14.8</v>
      </c>
      <c r="J17" s="10">
        <v>16.5</v>
      </c>
      <c r="K17" s="10">
        <v>13.3</v>
      </c>
      <c r="L17" s="10">
        <v>12.7</v>
      </c>
      <c r="M17" s="10">
        <v>12.4</v>
      </c>
      <c r="N17" s="10">
        <v>9.8000000000000007</v>
      </c>
      <c r="O17" s="10">
        <v>8.9</v>
      </c>
      <c r="P17" s="10">
        <v>8.1999999999999993</v>
      </c>
    </row>
    <row r="18" spans="1:16" ht="14.5" x14ac:dyDescent="0.35">
      <c r="A18" s="6" t="s">
        <v>10</v>
      </c>
      <c r="B18" s="11">
        <v>5.9</v>
      </c>
      <c r="C18" s="13">
        <v>5</v>
      </c>
      <c r="D18" s="11">
        <v>8.3000000000000007</v>
      </c>
      <c r="E18" s="13">
        <v>3</v>
      </c>
      <c r="F18" s="11">
        <v>4.7</v>
      </c>
      <c r="G18" s="13">
        <v>9</v>
      </c>
      <c r="H18" s="11">
        <v>8.1</v>
      </c>
      <c r="I18" s="11">
        <v>9.6</v>
      </c>
      <c r="J18" s="11">
        <v>5.7</v>
      </c>
      <c r="K18" s="11">
        <v>3.7</v>
      </c>
      <c r="L18" s="11">
        <v>6.1</v>
      </c>
      <c r="M18" s="11">
        <v>6.1</v>
      </c>
      <c r="N18" s="11">
        <v>8.1</v>
      </c>
      <c r="O18" s="11">
        <v>4.2</v>
      </c>
      <c r="P18" s="11">
        <v>6.2</v>
      </c>
    </row>
    <row r="19" spans="1:16" ht="14.5" x14ac:dyDescent="0.35">
      <c r="A19" s="6" t="s">
        <v>11</v>
      </c>
      <c r="B19" s="10">
        <v>11.4</v>
      </c>
      <c r="C19" s="10">
        <v>10.4</v>
      </c>
      <c r="D19" s="10">
        <v>9.9</v>
      </c>
      <c r="E19" s="10">
        <v>7.6</v>
      </c>
      <c r="F19" s="10">
        <v>10.3</v>
      </c>
      <c r="G19" s="12">
        <v>16</v>
      </c>
      <c r="H19" s="10">
        <v>12.5</v>
      </c>
      <c r="I19" s="10">
        <v>16.2</v>
      </c>
      <c r="J19" s="10">
        <v>19.5</v>
      </c>
      <c r="K19" s="10">
        <v>17.100000000000001</v>
      </c>
      <c r="L19" s="10">
        <v>18.600000000000001</v>
      </c>
      <c r="M19" s="10">
        <v>14.8</v>
      </c>
      <c r="N19" s="10">
        <v>12.7</v>
      </c>
      <c r="O19" s="10">
        <v>11.6</v>
      </c>
      <c r="P19" s="10">
        <v>15.2</v>
      </c>
    </row>
    <row r="20" spans="1:16" ht="14.5" x14ac:dyDescent="0.35">
      <c r="A20" s="6" t="s">
        <v>12</v>
      </c>
      <c r="B20" s="11">
        <v>30.3</v>
      </c>
      <c r="C20" s="11">
        <v>24.7</v>
      </c>
      <c r="D20" s="11">
        <v>29.4</v>
      </c>
      <c r="E20" s="11">
        <v>29.9</v>
      </c>
      <c r="F20" s="11">
        <v>36.799999999999997</v>
      </c>
      <c r="G20" s="11">
        <v>38.4</v>
      </c>
      <c r="H20" s="11">
        <v>38.799999999999997</v>
      </c>
      <c r="I20" s="11">
        <v>47.6</v>
      </c>
      <c r="J20" s="11">
        <v>48.4</v>
      </c>
      <c r="K20" s="11">
        <v>52.6</v>
      </c>
      <c r="L20" s="11">
        <v>50.9</v>
      </c>
      <c r="M20" s="11">
        <v>52.5</v>
      </c>
      <c r="N20" s="11">
        <v>45.3</v>
      </c>
      <c r="O20" s="11">
        <v>41.2</v>
      </c>
      <c r="P20" s="11">
        <v>34.4</v>
      </c>
    </row>
    <row r="21" spans="1:16" ht="14.5" x14ac:dyDescent="0.35">
      <c r="A21" s="6" t="s">
        <v>13</v>
      </c>
      <c r="B21" s="10">
        <v>17.100000000000001</v>
      </c>
      <c r="C21" s="10">
        <v>21.4</v>
      </c>
      <c r="D21" s="10">
        <v>17.2</v>
      </c>
      <c r="E21" s="10">
        <v>13.1</v>
      </c>
      <c r="F21" s="10">
        <v>15.2</v>
      </c>
      <c r="G21" s="10">
        <v>15.6</v>
      </c>
      <c r="H21" s="10">
        <v>13.2</v>
      </c>
      <c r="I21" s="10">
        <v>18.899999999999999</v>
      </c>
      <c r="J21" s="10">
        <v>15.6</v>
      </c>
      <c r="K21" s="10">
        <v>23.5</v>
      </c>
      <c r="L21" s="10">
        <v>23.3</v>
      </c>
      <c r="M21" s="10">
        <v>23.2</v>
      </c>
      <c r="N21" s="10">
        <v>19.399999999999999</v>
      </c>
      <c r="O21" s="10">
        <v>20.8</v>
      </c>
      <c r="P21" s="10">
        <v>19.600000000000001</v>
      </c>
    </row>
    <row r="22" spans="1:16" ht="14.5" x14ac:dyDescent="0.35">
      <c r="A22" s="6" t="s">
        <v>14</v>
      </c>
      <c r="B22" s="11">
        <v>12.9</v>
      </c>
      <c r="C22" s="11">
        <v>15.7</v>
      </c>
      <c r="D22" s="11">
        <v>12.8</v>
      </c>
      <c r="E22" s="11">
        <v>11.5</v>
      </c>
      <c r="F22" s="13">
        <v>15</v>
      </c>
      <c r="G22" s="11">
        <v>15.3</v>
      </c>
      <c r="H22" s="11">
        <v>16.899999999999999</v>
      </c>
      <c r="I22" s="11">
        <v>15.2</v>
      </c>
      <c r="J22" s="11">
        <v>17.7</v>
      </c>
      <c r="K22" s="13">
        <v>15</v>
      </c>
      <c r="L22" s="11">
        <v>16.3</v>
      </c>
      <c r="M22" s="13">
        <v>14</v>
      </c>
      <c r="N22" s="13">
        <v>15</v>
      </c>
      <c r="O22" s="11">
        <v>15.6</v>
      </c>
      <c r="P22" s="11">
        <v>17.8</v>
      </c>
    </row>
    <row r="23" spans="1:16" ht="14.5" x14ac:dyDescent="0.35">
      <c r="A23" s="6" t="s">
        <v>15</v>
      </c>
      <c r="B23" s="8" t="s">
        <v>58</v>
      </c>
      <c r="C23" s="8" t="s">
        <v>58</v>
      </c>
      <c r="D23" s="8" t="s">
        <v>58</v>
      </c>
      <c r="E23" s="8" t="s">
        <v>58</v>
      </c>
      <c r="F23" s="8" t="s">
        <v>58</v>
      </c>
      <c r="G23" s="10">
        <v>18.899999999999999</v>
      </c>
      <c r="H23" s="10">
        <v>22.5</v>
      </c>
      <c r="I23" s="10">
        <v>23.9</v>
      </c>
      <c r="J23" s="12">
        <v>24</v>
      </c>
      <c r="K23" s="10">
        <v>24.3</v>
      </c>
      <c r="L23" s="10">
        <v>23.7</v>
      </c>
      <c r="M23" s="10">
        <v>21.7</v>
      </c>
      <c r="N23" s="10">
        <v>20.3</v>
      </c>
      <c r="O23" s="10">
        <v>21.2</v>
      </c>
      <c r="P23" s="10">
        <v>19.100000000000001</v>
      </c>
    </row>
    <row r="24" spans="1:16" ht="14.5" x14ac:dyDescent="0.35">
      <c r="A24" s="6" t="s">
        <v>16</v>
      </c>
      <c r="B24" s="11">
        <v>26.5</v>
      </c>
      <c r="C24" s="11">
        <v>24.4</v>
      </c>
      <c r="D24" s="13">
        <v>25</v>
      </c>
      <c r="E24" s="11">
        <v>26.1</v>
      </c>
      <c r="F24" s="11">
        <v>26.3</v>
      </c>
      <c r="G24" s="13">
        <v>28</v>
      </c>
      <c r="H24" s="11">
        <v>36.1</v>
      </c>
      <c r="I24" s="13">
        <v>44</v>
      </c>
      <c r="J24" s="11">
        <v>40.4</v>
      </c>
      <c r="K24" s="11">
        <v>38.299999999999997</v>
      </c>
      <c r="L24" s="11">
        <v>35.9</v>
      </c>
      <c r="M24" s="11">
        <v>32.4</v>
      </c>
      <c r="N24" s="11">
        <v>29.1</v>
      </c>
      <c r="O24" s="13">
        <v>30</v>
      </c>
      <c r="P24" s="11">
        <v>26.3</v>
      </c>
    </row>
    <row r="25" spans="1:16" ht="14.5" x14ac:dyDescent="0.35">
      <c r="A25" s="6" t="s">
        <v>17</v>
      </c>
      <c r="B25" s="10">
        <v>51.3</v>
      </c>
      <c r="C25" s="10">
        <v>56.3</v>
      </c>
      <c r="D25" s="12">
        <v>63</v>
      </c>
      <c r="E25" s="10">
        <v>48.1</v>
      </c>
      <c r="F25" s="10">
        <v>37.799999999999997</v>
      </c>
      <c r="G25" s="10">
        <v>40.1</v>
      </c>
      <c r="H25" s="10">
        <v>46.3</v>
      </c>
      <c r="I25" s="10">
        <v>50.6</v>
      </c>
      <c r="J25" s="12">
        <v>51</v>
      </c>
      <c r="K25" s="10">
        <v>47.5</v>
      </c>
      <c r="L25" s="10">
        <v>49.2</v>
      </c>
      <c r="M25" s="12">
        <v>49</v>
      </c>
      <c r="N25" s="10">
        <v>46.8</v>
      </c>
      <c r="O25" s="10">
        <v>45.4</v>
      </c>
      <c r="P25" s="10">
        <v>47.5</v>
      </c>
    </row>
    <row r="26" spans="1:16" ht="14.5" x14ac:dyDescent="0.35">
      <c r="A26" s="6" t="s">
        <v>18</v>
      </c>
      <c r="B26" s="11">
        <v>44.7</v>
      </c>
      <c r="C26" s="11">
        <v>38.9</v>
      </c>
      <c r="D26" s="11">
        <v>40.1</v>
      </c>
      <c r="E26" s="13">
        <v>33</v>
      </c>
      <c r="F26" s="11">
        <v>28.9</v>
      </c>
      <c r="G26" s="11">
        <v>33.700000000000003</v>
      </c>
      <c r="H26" s="11">
        <v>40.799999999999997</v>
      </c>
      <c r="I26" s="11">
        <v>35.1</v>
      </c>
      <c r="J26" s="11">
        <v>35.5</v>
      </c>
      <c r="K26" s="13">
        <v>31</v>
      </c>
      <c r="L26" s="11">
        <v>29.1</v>
      </c>
      <c r="M26" s="11">
        <v>22.7</v>
      </c>
      <c r="N26" s="11">
        <v>20.3</v>
      </c>
      <c r="O26" s="11">
        <v>15.4</v>
      </c>
      <c r="P26" s="11">
        <v>15.9</v>
      </c>
    </row>
    <row r="27" spans="1:16" ht="14.5" x14ac:dyDescent="0.35">
      <c r="A27" s="6" t="s">
        <v>19</v>
      </c>
      <c r="B27" s="10">
        <v>45.1</v>
      </c>
      <c r="C27" s="10">
        <v>36.9</v>
      </c>
      <c r="D27" s="10">
        <v>33.9</v>
      </c>
      <c r="E27" s="10">
        <v>30.9</v>
      </c>
      <c r="F27" s="10">
        <v>32.4</v>
      </c>
      <c r="G27" s="10">
        <v>34.1</v>
      </c>
      <c r="H27" s="10">
        <v>40.1</v>
      </c>
      <c r="I27" s="10">
        <v>38.200000000000003</v>
      </c>
      <c r="J27" s="12">
        <v>34</v>
      </c>
      <c r="K27" s="10">
        <v>34.700000000000003</v>
      </c>
      <c r="L27" s="10">
        <v>39.4</v>
      </c>
      <c r="M27" s="10">
        <v>29.8</v>
      </c>
      <c r="N27" s="10">
        <v>35.6</v>
      </c>
      <c r="O27" s="10">
        <v>35.5</v>
      </c>
      <c r="P27" s="10">
        <v>38.4</v>
      </c>
    </row>
    <row r="28" spans="1:16" ht="14.5" x14ac:dyDescent="0.35">
      <c r="A28" s="6" t="s">
        <v>20</v>
      </c>
      <c r="B28" s="11">
        <v>3.2</v>
      </c>
      <c r="C28" s="11">
        <v>2.9</v>
      </c>
      <c r="D28" s="11">
        <v>2.2999999999999998</v>
      </c>
      <c r="E28" s="13">
        <v>3</v>
      </c>
      <c r="F28" s="11">
        <v>1.1000000000000001</v>
      </c>
      <c r="G28" s="11">
        <v>1.7</v>
      </c>
      <c r="H28" s="11">
        <v>2.2000000000000002</v>
      </c>
      <c r="I28" s="11">
        <v>2.2000000000000002</v>
      </c>
      <c r="J28" s="11">
        <v>4.5</v>
      </c>
      <c r="K28" s="13">
        <v>2</v>
      </c>
      <c r="L28" s="11">
        <v>3.3</v>
      </c>
      <c r="M28" s="11">
        <v>4.0999999999999996</v>
      </c>
      <c r="N28" s="11">
        <v>4.2</v>
      </c>
      <c r="O28" s="11">
        <v>5.8</v>
      </c>
      <c r="P28" s="11">
        <v>4.5</v>
      </c>
    </row>
    <row r="29" spans="1:16" ht="14.5" x14ac:dyDescent="0.35">
      <c r="A29" s="6" t="s">
        <v>21</v>
      </c>
      <c r="B29" s="10">
        <v>33.9</v>
      </c>
      <c r="C29" s="12">
        <v>26</v>
      </c>
      <c r="D29" s="10">
        <v>23.7</v>
      </c>
      <c r="E29" s="10">
        <v>21.1</v>
      </c>
      <c r="F29" s="10">
        <v>16.8</v>
      </c>
      <c r="G29" s="10">
        <v>23.2</v>
      </c>
      <c r="H29" s="10">
        <v>29.4</v>
      </c>
      <c r="I29" s="10">
        <v>35.1</v>
      </c>
      <c r="J29" s="12">
        <v>34</v>
      </c>
      <c r="K29" s="10">
        <v>29.4</v>
      </c>
      <c r="L29" s="10">
        <v>24.7</v>
      </c>
      <c r="M29" s="10">
        <v>22.7</v>
      </c>
      <c r="N29" s="12">
        <v>15</v>
      </c>
      <c r="O29" s="10">
        <v>19.899999999999999</v>
      </c>
      <c r="P29" s="12">
        <v>14</v>
      </c>
    </row>
    <row r="30" spans="1:16" ht="14.5" x14ac:dyDescent="0.35">
      <c r="A30" s="6" t="s">
        <v>22</v>
      </c>
      <c r="B30" s="11">
        <v>17.2</v>
      </c>
      <c r="C30" s="11">
        <v>16.8</v>
      </c>
      <c r="D30" s="11">
        <v>16.5</v>
      </c>
      <c r="E30" s="11">
        <v>13.9</v>
      </c>
      <c r="F30" s="11">
        <v>17.5</v>
      </c>
      <c r="G30" s="11">
        <v>25.1</v>
      </c>
      <c r="H30" s="11">
        <v>28.1</v>
      </c>
      <c r="I30" s="11">
        <v>32.1</v>
      </c>
      <c r="J30" s="11">
        <v>35.5</v>
      </c>
      <c r="K30" s="11">
        <v>36.4</v>
      </c>
      <c r="L30" s="11">
        <v>27.4</v>
      </c>
      <c r="M30" s="11">
        <v>13.3</v>
      </c>
      <c r="N30" s="11">
        <v>15.8</v>
      </c>
      <c r="O30" s="11">
        <v>15.8</v>
      </c>
      <c r="P30" s="11">
        <v>13.9</v>
      </c>
    </row>
    <row r="31" spans="1:16" ht="14.5" x14ac:dyDescent="0.35">
      <c r="A31" s="6" t="s">
        <v>23</v>
      </c>
      <c r="B31" s="10">
        <v>9.6</v>
      </c>
      <c r="C31" s="10">
        <v>7.2</v>
      </c>
      <c r="D31" s="10">
        <v>4.5999999999999996</v>
      </c>
      <c r="E31" s="10">
        <v>4.7</v>
      </c>
      <c r="F31" s="10">
        <v>4.3</v>
      </c>
      <c r="G31" s="10">
        <v>9.6</v>
      </c>
      <c r="H31" s="10">
        <v>6.6</v>
      </c>
      <c r="I31" s="10">
        <v>8.6999999999999993</v>
      </c>
      <c r="J31" s="10">
        <v>6.3</v>
      </c>
      <c r="K31" s="12">
        <v>9</v>
      </c>
      <c r="L31" s="10">
        <v>8.1999999999999993</v>
      </c>
      <c r="M31" s="10">
        <v>7.9</v>
      </c>
      <c r="N31" s="10">
        <v>7.8</v>
      </c>
      <c r="O31" s="10">
        <v>6.3</v>
      </c>
      <c r="P31" s="10">
        <v>11.3</v>
      </c>
    </row>
    <row r="32" spans="1:16" ht="14.5" x14ac:dyDescent="0.35">
      <c r="A32" s="6" t="s">
        <v>24</v>
      </c>
      <c r="B32" s="13">
        <v>6</v>
      </c>
      <c r="C32" s="11">
        <v>7.7</v>
      </c>
      <c r="D32" s="11">
        <v>9.1</v>
      </c>
      <c r="E32" s="13">
        <v>10</v>
      </c>
      <c r="F32" s="11">
        <v>7.8</v>
      </c>
      <c r="G32" s="13">
        <v>9</v>
      </c>
      <c r="H32" s="11">
        <v>8.6</v>
      </c>
      <c r="I32" s="11">
        <v>7.7</v>
      </c>
      <c r="J32" s="11">
        <v>8.3000000000000007</v>
      </c>
      <c r="K32" s="11">
        <v>7.7</v>
      </c>
      <c r="L32" s="13">
        <v>8</v>
      </c>
      <c r="M32" s="11">
        <v>8.6999999999999993</v>
      </c>
      <c r="N32" s="11">
        <v>9.5</v>
      </c>
      <c r="O32" s="11">
        <v>4.8</v>
      </c>
      <c r="P32" s="11">
        <v>4.9000000000000004</v>
      </c>
    </row>
    <row r="33" spans="1:16" ht="14.5" x14ac:dyDescent="0.35">
      <c r="A33" s="6" t="s">
        <v>25</v>
      </c>
      <c r="B33" s="10">
        <v>51.2</v>
      </c>
      <c r="C33" s="10">
        <v>46.1</v>
      </c>
      <c r="D33" s="10">
        <v>39.299999999999997</v>
      </c>
      <c r="E33" s="10">
        <v>34.4</v>
      </c>
      <c r="F33" s="10">
        <v>33.200000000000003</v>
      </c>
      <c r="G33" s="10">
        <v>30.7</v>
      </c>
      <c r="H33" s="10">
        <v>28.7</v>
      </c>
      <c r="I33" s="10">
        <v>27.6</v>
      </c>
      <c r="J33" s="10">
        <v>23.8</v>
      </c>
      <c r="K33" s="10">
        <v>20.7</v>
      </c>
      <c r="L33" s="10">
        <v>18.7</v>
      </c>
      <c r="M33" s="10">
        <v>16.7</v>
      </c>
      <c r="N33" s="10">
        <v>15.1</v>
      </c>
      <c r="O33" s="10">
        <v>13.7</v>
      </c>
      <c r="P33" s="10">
        <v>11.5</v>
      </c>
    </row>
    <row r="34" spans="1:16" ht="14.5" x14ac:dyDescent="0.35">
      <c r="A34" s="6" t="s">
        <v>26</v>
      </c>
      <c r="B34" s="11">
        <v>62.1</v>
      </c>
      <c r="C34" s="11">
        <v>60.6</v>
      </c>
      <c r="D34" s="11">
        <v>64.900000000000006</v>
      </c>
      <c r="E34" s="13">
        <v>56</v>
      </c>
      <c r="F34" s="11">
        <v>44.3</v>
      </c>
      <c r="G34" s="11">
        <v>49.7</v>
      </c>
      <c r="H34" s="11">
        <v>44.8</v>
      </c>
      <c r="I34" s="11">
        <v>43.1</v>
      </c>
      <c r="J34" s="11">
        <v>44.6</v>
      </c>
      <c r="K34" s="11">
        <v>47.5</v>
      </c>
      <c r="L34" s="11">
        <v>43.3</v>
      </c>
      <c r="M34" s="11">
        <v>42.7</v>
      </c>
      <c r="N34" s="11">
        <v>38.9</v>
      </c>
      <c r="O34" s="13">
        <v>37</v>
      </c>
      <c r="P34" s="13">
        <v>38</v>
      </c>
    </row>
    <row r="35" spans="1:16" ht="14.5" x14ac:dyDescent="0.35">
      <c r="A35" s="6" t="s">
        <v>27</v>
      </c>
      <c r="B35" s="8" t="s">
        <v>58</v>
      </c>
      <c r="C35" s="8" t="s">
        <v>58</v>
      </c>
      <c r="D35" s="12">
        <v>46</v>
      </c>
      <c r="E35" s="10">
        <v>33.299999999999997</v>
      </c>
      <c r="F35" s="10">
        <v>29.8</v>
      </c>
      <c r="G35" s="10">
        <v>26.9</v>
      </c>
      <c r="H35" s="10">
        <v>26.7</v>
      </c>
      <c r="I35" s="10">
        <v>25.8</v>
      </c>
      <c r="J35" s="10">
        <v>25.6</v>
      </c>
      <c r="K35" s="10">
        <v>24.6</v>
      </c>
      <c r="L35" s="10">
        <v>27.3</v>
      </c>
      <c r="M35" s="10">
        <v>25.6</v>
      </c>
      <c r="N35" s="10">
        <v>17.399999999999999</v>
      </c>
      <c r="O35" s="10">
        <v>18.2</v>
      </c>
      <c r="P35" s="10">
        <v>19.899999999999999</v>
      </c>
    </row>
    <row r="36" spans="1:16" ht="14.5" x14ac:dyDescent="0.35">
      <c r="A36" s="6" t="s">
        <v>28</v>
      </c>
      <c r="B36" s="11">
        <v>6.6</v>
      </c>
      <c r="C36" s="11">
        <v>8.6999999999999993</v>
      </c>
      <c r="D36" s="11">
        <v>11.4</v>
      </c>
      <c r="E36" s="11">
        <v>14.3</v>
      </c>
      <c r="F36" s="11">
        <v>11.5</v>
      </c>
      <c r="G36" s="11">
        <v>13.1</v>
      </c>
      <c r="H36" s="11">
        <v>12.4</v>
      </c>
      <c r="I36" s="11">
        <v>17.3</v>
      </c>
      <c r="J36" s="11">
        <v>13.1</v>
      </c>
      <c r="K36" s="11">
        <v>15.4</v>
      </c>
      <c r="L36" s="11">
        <v>13.6</v>
      </c>
      <c r="M36" s="11">
        <v>14.2</v>
      </c>
      <c r="N36" s="11">
        <v>11.5</v>
      </c>
      <c r="O36" s="11">
        <v>11.4</v>
      </c>
      <c r="P36" s="11">
        <v>8.1999999999999993</v>
      </c>
    </row>
    <row r="37" spans="1:16" ht="14.5" x14ac:dyDescent="0.35">
      <c r="A37" s="6" t="s">
        <v>29</v>
      </c>
      <c r="B37" s="10">
        <v>18.899999999999999</v>
      </c>
      <c r="C37" s="10">
        <v>19.3</v>
      </c>
      <c r="D37" s="10">
        <v>14.7</v>
      </c>
      <c r="E37" s="10">
        <v>13.8</v>
      </c>
      <c r="F37" s="10">
        <v>12.1</v>
      </c>
      <c r="G37" s="10">
        <v>15.6</v>
      </c>
      <c r="H37" s="10">
        <v>10.4</v>
      </c>
      <c r="I37" s="10">
        <v>13.6</v>
      </c>
      <c r="J37" s="10">
        <v>16.100000000000001</v>
      </c>
      <c r="K37" s="10">
        <v>22.4</v>
      </c>
      <c r="L37" s="10">
        <v>17.8</v>
      </c>
      <c r="M37" s="12">
        <v>17</v>
      </c>
      <c r="N37" s="10">
        <v>17.3</v>
      </c>
      <c r="O37" s="10">
        <v>15.8</v>
      </c>
      <c r="P37" s="10">
        <v>28.6</v>
      </c>
    </row>
    <row r="38" spans="1:16" ht="14.5" x14ac:dyDescent="0.35">
      <c r="A38" s="6" t="s">
        <v>30</v>
      </c>
      <c r="B38" s="13">
        <v>4</v>
      </c>
      <c r="C38" s="11">
        <v>4.8</v>
      </c>
      <c r="D38" s="11">
        <v>2.6</v>
      </c>
      <c r="E38" s="11">
        <v>4.3</v>
      </c>
      <c r="F38" s="11">
        <v>3.5</v>
      </c>
      <c r="G38" s="11">
        <v>3.5</v>
      </c>
      <c r="H38" s="11">
        <v>3.8</v>
      </c>
      <c r="I38" s="11">
        <v>3.8</v>
      </c>
      <c r="J38" s="11">
        <v>2.8</v>
      </c>
      <c r="K38" s="11">
        <v>3.3</v>
      </c>
      <c r="L38" s="11">
        <v>3.7</v>
      </c>
      <c r="M38" s="11">
        <v>3.8</v>
      </c>
      <c r="N38" s="11">
        <v>2.2999999999999998</v>
      </c>
      <c r="O38" s="11">
        <v>3.1</v>
      </c>
      <c r="P38" s="11">
        <v>4.3</v>
      </c>
    </row>
    <row r="39" spans="1:16" ht="14.5" x14ac:dyDescent="0.35">
      <c r="A39" s="6" t="s">
        <v>31</v>
      </c>
      <c r="B39" s="10">
        <v>2.2999999999999998</v>
      </c>
      <c r="C39" s="12">
        <v>5</v>
      </c>
      <c r="D39" s="10">
        <v>3.4</v>
      </c>
      <c r="E39" s="10">
        <v>3.5</v>
      </c>
      <c r="F39" s="10">
        <v>4.5999999999999996</v>
      </c>
      <c r="G39" s="10">
        <v>5.3</v>
      </c>
      <c r="H39" s="10">
        <v>4.3</v>
      </c>
      <c r="I39" s="12">
        <v>4</v>
      </c>
      <c r="J39" s="10">
        <v>3.9</v>
      </c>
      <c r="K39" s="10">
        <v>2.9</v>
      </c>
      <c r="L39" s="10">
        <v>2.5</v>
      </c>
      <c r="M39" s="10">
        <v>4.5999999999999996</v>
      </c>
      <c r="N39" s="10">
        <v>5.3</v>
      </c>
      <c r="O39" s="10">
        <v>4.5999999999999996</v>
      </c>
      <c r="P39" s="10">
        <v>4.9000000000000004</v>
      </c>
    </row>
    <row r="40" spans="1:16" ht="14.5" x14ac:dyDescent="0.35">
      <c r="A40" s="6" t="s">
        <v>35</v>
      </c>
      <c r="B40" s="12">
        <v>11</v>
      </c>
      <c r="C40" s="10">
        <v>9.1999999999999993</v>
      </c>
      <c r="D40" s="10">
        <v>9.1</v>
      </c>
      <c r="E40" s="10">
        <v>11.5</v>
      </c>
      <c r="F40" s="12">
        <v>11</v>
      </c>
      <c r="G40" s="10">
        <v>11.9</v>
      </c>
      <c r="H40" s="10">
        <v>11.4</v>
      </c>
      <c r="I40" s="10">
        <v>19.2</v>
      </c>
      <c r="J40" s="10">
        <v>21.7</v>
      </c>
      <c r="K40" s="10">
        <v>20.2</v>
      </c>
      <c r="L40" s="10">
        <v>18.600000000000001</v>
      </c>
      <c r="M40" s="10">
        <v>14.2</v>
      </c>
      <c r="N40" s="10">
        <v>12.4</v>
      </c>
      <c r="O40" s="10">
        <v>11.8</v>
      </c>
      <c r="P40" s="8" t="s">
        <v>58</v>
      </c>
    </row>
    <row r="44" spans="1:16" ht="11.5" customHeight="1" x14ac:dyDescent="0.35">
      <c r="B44" s="3" t="s">
        <v>37</v>
      </c>
      <c r="C44" s="3" t="s">
        <v>38</v>
      </c>
      <c r="D44" s="3" t="s">
        <v>39</v>
      </c>
      <c r="E44" s="3" t="s">
        <v>40</v>
      </c>
      <c r="F44" s="3" t="s">
        <v>41</v>
      </c>
      <c r="G44" s="3" t="s">
        <v>42</v>
      </c>
      <c r="H44" s="3" t="s">
        <v>43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49</v>
      </c>
      <c r="O44" s="3" t="s">
        <v>50</v>
      </c>
      <c r="P44" s="3" t="s">
        <v>51</v>
      </c>
    </row>
    <row r="45" spans="1:16" ht="11.5" customHeight="1" x14ac:dyDescent="0.35">
      <c r="B45" s="11">
        <v>12.9</v>
      </c>
      <c r="C45" s="11">
        <v>15.7</v>
      </c>
      <c r="D45" s="11">
        <v>12.8</v>
      </c>
      <c r="E45" s="11">
        <v>11.5</v>
      </c>
      <c r="F45" s="13">
        <v>15</v>
      </c>
      <c r="G45" s="11">
        <v>15.3</v>
      </c>
      <c r="H45" s="11">
        <v>16.899999999999999</v>
      </c>
      <c r="I45" s="11">
        <v>15.2</v>
      </c>
      <c r="J45" s="11">
        <v>17.7</v>
      </c>
      <c r="K45" s="13">
        <v>15</v>
      </c>
      <c r="L45" s="11">
        <v>16.3</v>
      </c>
      <c r="M45" s="13">
        <v>14</v>
      </c>
      <c r="N45" s="13">
        <v>15</v>
      </c>
      <c r="O45" s="11">
        <v>15.6</v>
      </c>
      <c r="P45" s="11">
        <v>17.8</v>
      </c>
    </row>
    <row r="48" spans="1:16" ht="11.5" customHeight="1" x14ac:dyDescent="0.35">
      <c r="H48" s="66">
        <f>P45-B45</f>
        <v>4.9000000000000004</v>
      </c>
    </row>
    <row r="50" spans="9:10" ht="11.5" customHeight="1" x14ac:dyDescent="0.35">
      <c r="I50" s="6" t="s">
        <v>6</v>
      </c>
      <c r="J50" s="11">
        <v>51.1</v>
      </c>
    </row>
    <row r="51" spans="9:10" ht="11.5" customHeight="1" x14ac:dyDescent="0.35">
      <c r="I51" s="6" t="s">
        <v>17</v>
      </c>
      <c r="J51" s="10">
        <v>47.5</v>
      </c>
    </row>
    <row r="52" spans="9:10" ht="11.5" customHeight="1" x14ac:dyDescent="0.35">
      <c r="I52" s="6" t="s">
        <v>19</v>
      </c>
      <c r="J52" s="10">
        <v>38.4</v>
      </c>
    </row>
    <row r="53" spans="9:10" ht="11.5" customHeight="1" x14ac:dyDescent="0.35">
      <c r="I53" s="6" t="s">
        <v>26</v>
      </c>
      <c r="J53" s="13">
        <v>38</v>
      </c>
    </row>
    <row r="54" spans="9:10" ht="11.5" customHeight="1" x14ac:dyDescent="0.35">
      <c r="I54" s="6" t="s">
        <v>12</v>
      </c>
      <c r="J54" s="11">
        <v>34.4</v>
      </c>
    </row>
    <row r="55" spans="9:10" ht="11.5" customHeight="1" x14ac:dyDescent="0.35">
      <c r="I55" s="6" t="s">
        <v>29</v>
      </c>
      <c r="J55" s="10">
        <v>28.6</v>
      </c>
    </row>
    <row r="56" spans="9:10" ht="11.5" customHeight="1" x14ac:dyDescent="0.35">
      <c r="I56" s="6" t="s">
        <v>16</v>
      </c>
      <c r="J56" s="11">
        <v>26.3</v>
      </c>
    </row>
    <row r="57" spans="9:10" ht="11.5" customHeight="1" x14ac:dyDescent="0.35">
      <c r="I57" s="6" t="s">
        <v>27</v>
      </c>
      <c r="J57" s="10">
        <v>19.899999999999999</v>
      </c>
    </row>
    <row r="58" spans="9:10" ht="11.5" customHeight="1" x14ac:dyDescent="0.35">
      <c r="I58" s="6" t="s">
        <v>13</v>
      </c>
      <c r="J58" s="10">
        <v>19.600000000000001</v>
      </c>
    </row>
    <row r="59" spans="9:10" ht="11.5" customHeight="1" x14ac:dyDescent="0.35">
      <c r="I59" s="6" t="s">
        <v>15</v>
      </c>
      <c r="J59" s="10">
        <v>19.100000000000001</v>
      </c>
    </row>
    <row r="60" spans="9:10" ht="11.5" customHeight="1" x14ac:dyDescent="0.35">
      <c r="I60" s="6" t="s">
        <v>14</v>
      </c>
      <c r="J60" s="11">
        <v>17.8</v>
      </c>
    </row>
    <row r="61" spans="9:10" ht="11.5" customHeight="1" x14ac:dyDescent="0.35">
      <c r="I61" s="6" t="s">
        <v>18</v>
      </c>
      <c r="J61" s="11">
        <v>15.9</v>
      </c>
    </row>
    <row r="62" spans="9:10" ht="11.5" customHeight="1" x14ac:dyDescent="0.35">
      <c r="I62" s="6" t="s">
        <v>11</v>
      </c>
      <c r="J62" s="10">
        <v>15.2</v>
      </c>
    </row>
    <row r="63" spans="9:10" ht="11.5" customHeight="1" x14ac:dyDescent="0.35">
      <c r="I63" s="6" t="s">
        <v>21</v>
      </c>
      <c r="J63" s="12">
        <v>14</v>
      </c>
    </row>
    <row r="64" spans="9:10" ht="11.5" customHeight="1" x14ac:dyDescent="0.35">
      <c r="I64" s="6" t="s">
        <v>22</v>
      </c>
      <c r="J64" s="11">
        <v>13.9</v>
      </c>
    </row>
    <row r="65" spans="9:10" ht="11.5" customHeight="1" x14ac:dyDescent="0.35">
      <c r="I65" s="6" t="s">
        <v>5</v>
      </c>
      <c r="J65" s="10">
        <v>13.2</v>
      </c>
    </row>
    <row r="66" spans="9:10" ht="11.5" customHeight="1" x14ac:dyDescent="0.35">
      <c r="I66" s="6" t="s">
        <v>25</v>
      </c>
      <c r="J66" s="10">
        <v>11.5</v>
      </c>
    </row>
    <row r="67" spans="9:10" ht="11.5" customHeight="1" x14ac:dyDescent="0.35">
      <c r="I67" s="6" t="s">
        <v>23</v>
      </c>
      <c r="J67" s="10">
        <v>11.3</v>
      </c>
    </row>
    <row r="68" spans="9:10" ht="11.5" customHeight="1" x14ac:dyDescent="0.35">
      <c r="I68" s="6" t="s">
        <v>7</v>
      </c>
      <c r="J68" s="12">
        <v>9</v>
      </c>
    </row>
    <row r="69" spans="9:10" ht="11.5" customHeight="1" x14ac:dyDescent="0.35">
      <c r="I69" s="6" t="s">
        <v>8</v>
      </c>
      <c r="J69" s="11">
        <v>8.4</v>
      </c>
    </row>
    <row r="70" spans="9:10" ht="11.5" customHeight="1" x14ac:dyDescent="0.35">
      <c r="I70" s="6" t="s">
        <v>67</v>
      </c>
      <c r="J70" s="10">
        <v>8.1999999999999993</v>
      </c>
    </row>
    <row r="71" spans="9:10" ht="11.5" customHeight="1" x14ac:dyDescent="0.35">
      <c r="I71" s="6" t="s">
        <v>28</v>
      </c>
      <c r="J71" s="11">
        <v>8.1999999999999993</v>
      </c>
    </row>
    <row r="72" spans="9:10" ht="11.5" customHeight="1" x14ac:dyDescent="0.35">
      <c r="I72" s="6" t="s">
        <v>10</v>
      </c>
      <c r="J72" s="11">
        <v>6.2</v>
      </c>
    </row>
    <row r="73" spans="9:10" ht="11.5" customHeight="1" x14ac:dyDescent="0.35">
      <c r="I73" s="6" t="s">
        <v>24</v>
      </c>
      <c r="J73" s="11">
        <v>4.9000000000000004</v>
      </c>
    </row>
    <row r="74" spans="9:10" ht="11.5" customHeight="1" x14ac:dyDescent="0.35">
      <c r="I74" s="6" t="s">
        <v>31</v>
      </c>
      <c r="J74" s="10">
        <v>4.9000000000000004</v>
      </c>
    </row>
    <row r="75" spans="9:10" ht="11.5" customHeight="1" x14ac:dyDescent="0.35">
      <c r="I75" s="6" t="s">
        <v>20</v>
      </c>
      <c r="J75" s="11">
        <v>4.5</v>
      </c>
    </row>
    <row r="76" spans="9:10" ht="11.5" customHeight="1" x14ac:dyDescent="0.35">
      <c r="I76" s="6" t="s">
        <v>30</v>
      </c>
      <c r="J76" s="11">
        <v>4.3</v>
      </c>
    </row>
    <row r="77" spans="9:10" ht="11.5" customHeight="1" x14ac:dyDescent="0.35">
      <c r="I77" s="6"/>
      <c r="J77" s="11"/>
    </row>
  </sheetData>
  <sortState xmlns:xlrd2="http://schemas.microsoft.com/office/spreadsheetml/2017/richdata2" ref="I50:J77">
    <sortCondition descending="1" ref="J50:J7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D130-D38C-4CC4-A0BD-6D9F777983D7}">
  <dimension ref="A1:P43"/>
  <sheetViews>
    <sheetView workbookViewId="0">
      <pane xSplit="1" ySplit="11" topLeftCell="B12" activePane="bottomRight" state="frozen"/>
      <selection pane="topRight"/>
      <selection pane="bottomLeft"/>
      <selection pane="bottomRight" activeCell="B22" sqref="B22:P22"/>
    </sheetView>
  </sheetViews>
  <sheetFormatPr baseColWidth="10" defaultColWidth="9.1796875" defaultRowHeight="11.5" customHeight="1" x14ac:dyDescent="0.35"/>
  <cols>
    <col min="1" max="1" width="29.81640625" style="15" customWidth="1"/>
    <col min="2" max="16" width="10" style="15" customWidth="1"/>
    <col min="17" max="16384" width="9.1796875" style="15"/>
  </cols>
  <sheetData>
    <row r="1" spans="1:16" ht="11.5" customHeight="1" x14ac:dyDescent="0.35">
      <c r="A1" s="14" t="s">
        <v>59</v>
      </c>
    </row>
    <row r="2" spans="1:16" ht="11.5" customHeight="1" x14ac:dyDescent="0.35">
      <c r="A2" s="14" t="s">
        <v>53</v>
      </c>
    </row>
    <row r="3" spans="1:16" ht="11.5" customHeight="1" x14ac:dyDescent="0.35">
      <c r="A3" s="14" t="s">
        <v>54</v>
      </c>
    </row>
    <row r="5" spans="1:16" ht="11.5" customHeight="1" x14ac:dyDescent="0.35">
      <c r="A5" s="16" t="s">
        <v>2</v>
      </c>
    </row>
    <row r="6" spans="1:16" ht="11.5" customHeight="1" x14ac:dyDescent="0.35">
      <c r="A6" s="16" t="s">
        <v>0</v>
      </c>
    </row>
    <row r="7" spans="1:16" ht="11.5" customHeight="1" x14ac:dyDescent="0.35">
      <c r="A7" s="16" t="s">
        <v>3</v>
      </c>
    </row>
    <row r="8" spans="1:16" ht="11.5" customHeight="1" x14ac:dyDescent="0.35">
      <c r="A8" s="16" t="s">
        <v>1</v>
      </c>
    </row>
    <row r="10" spans="1:16" ht="11.5" customHeight="1" x14ac:dyDescent="0.35">
      <c r="A10" s="17" t="s">
        <v>55</v>
      </c>
      <c r="B10" s="39" t="s">
        <v>37</v>
      </c>
      <c r="C10" s="39" t="s">
        <v>38</v>
      </c>
      <c r="D10" s="39" t="s">
        <v>39</v>
      </c>
      <c r="E10" s="39" t="s">
        <v>40</v>
      </c>
      <c r="F10" s="39" t="s">
        <v>41</v>
      </c>
      <c r="G10" s="39" t="s">
        <v>42</v>
      </c>
      <c r="H10" s="39" t="s">
        <v>43</v>
      </c>
      <c r="I10" s="39" t="s">
        <v>44</v>
      </c>
      <c r="J10" s="39" t="s">
        <v>45</v>
      </c>
      <c r="K10" s="39" t="s">
        <v>46</v>
      </c>
      <c r="L10" s="39" t="s">
        <v>47</v>
      </c>
      <c r="M10" s="39" t="s">
        <v>48</v>
      </c>
      <c r="N10" s="39" t="s">
        <v>49</v>
      </c>
      <c r="O10" s="39" t="s">
        <v>50</v>
      </c>
      <c r="P10" s="39" t="s">
        <v>51</v>
      </c>
    </row>
    <row r="11" spans="1:16" ht="11.5" customHeight="1" x14ac:dyDescent="0.35">
      <c r="A11" s="18" t="s">
        <v>57</v>
      </c>
      <c r="B11" s="19" t="s">
        <v>56</v>
      </c>
      <c r="C11" s="19" t="s">
        <v>56</v>
      </c>
      <c r="D11" s="19" t="s">
        <v>56</v>
      </c>
      <c r="E11" s="19" t="s">
        <v>56</v>
      </c>
      <c r="F11" s="19" t="s">
        <v>56</v>
      </c>
      <c r="G11" s="19" t="s">
        <v>56</v>
      </c>
      <c r="H11" s="19" t="s">
        <v>56</v>
      </c>
      <c r="I11" s="19" t="s">
        <v>56</v>
      </c>
      <c r="J11" s="19" t="s">
        <v>56</v>
      </c>
      <c r="K11" s="19" t="s">
        <v>56</v>
      </c>
      <c r="L11" s="19" t="s">
        <v>56</v>
      </c>
      <c r="M11" s="19" t="s">
        <v>56</v>
      </c>
      <c r="N11" s="19" t="s">
        <v>56</v>
      </c>
      <c r="O11" s="19" t="s">
        <v>56</v>
      </c>
      <c r="P11" s="19" t="s">
        <v>56</v>
      </c>
    </row>
    <row r="12" spans="1:16" ht="11.5" customHeight="1" x14ac:dyDescent="0.35">
      <c r="A12" s="32" t="s">
        <v>66</v>
      </c>
      <c r="B12" s="21" t="s">
        <v>58</v>
      </c>
      <c r="C12" s="21" t="s">
        <v>58</v>
      </c>
      <c r="D12" s="21" t="s">
        <v>58</v>
      </c>
      <c r="E12" s="21" t="s">
        <v>58</v>
      </c>
      <c r="F12" s="21" t="s">
        <v>58</v>
      </c>
      <c r="G12" s="22">
        <v>20.5</v>
      </c>
      <c r="H12" s="22">
        <v>20.7</v>
      </c>
      <c r="I12" s="22">
        <v>22.1</v>
      </c>
      <c r="J12" s="23">
        <v>23</v>
      </c>
      <c r="K12" s="22">
        <v>22.4</v>
      </c>
      <c r="L12" s="23">
        <v>21</v>
      </c>
      <c r="M12" s="22">
        <v>18.5</v>
      </c>
      <c r="N12" s="22">
        <v>16.7</v>
      </c>
      <c r="O12" s="22">
        <v>15.7</v>
      </c>
      <c r="P12" s="22">
        <v>14.6</v>
      </c>
    </row>
    <row r="13" spans="1:16" ht="11.5" customHeight="1" x14ac:dyDescent="0.35">
      <c r="A13" s="20" t="s">
        <v>5</v>
      </c>
      <c r="B13" s="25">
        <v>16.600000000000001</v>
      </c>
      <c r="C13" s="25">
        <v>13.6</v>
      </c>
      <c r="D13" s="25">
        <v>13.5</v>
      </c>
      <c r="E13" s="25">
        <v>13.8</v>
      </c>
      <c r="F13" s="25">
        <v>16.399999999999999</v>
      </c>
      <c r="G13" s="25">
        <v>17.399999999999999</v>
      </c>
      <c r="H13" s="25">
        <v>16.100000000000001</v>
      </c>
      <c r="I13" s="26">
        <v>14</v>
      </c>
      <c r="J13" s="25">
        <v>13.2</v>
      </c>
      <c r="K13" s="26">
        <v>15</v>
      </c>
      <c r="L13" s="25">
        <v>18.600000000000001</v>
      </c>
      <c r="M13" s="26">
        <v>18</v>
      </c>
      <c r="N13" s="25">
        <v>12.7</v>
      </c>
      <c r="O13" s="25">
        <v>13.2</v>
      </c>
      <c r="P13" s="26">
        <v>13</v>
      </c>
    </row>
    <row r="14" spans="1:16" ht="11.5" customHeight="1" x14ac:dyDescent="0.35">
      <c r="A14" s="20" t="s">
        <v>6</v>
      </c>
      <c r="B14" s="22">
        <v>33.1</v>
      </c>
      <c r="C14" s="22">
        <v>33.1</v>
      </c>
      <c r="D14" s="23">
        <v>55</v>
      </c>
      <c r="E14" s="22">
        <v>48.3</v>
      </c>
      <c r="F14" s="22">
        <v>50.9</v>
      </c>
      <c r="G14" s="22">
        <v>49.4</v>
      </c>
      <c r="H14" s="22">
        <v>47.5</v>
      </c>
      <c r="I14" s="22">
        <v>50.7</v>
      </c>
      <c r="J14" s="22">
        <v>54.1</v>
      </c>
      <c r="K14" s="22">
        <v>52.8</v>
      </c>
      <c r="L14" s="22">
        <v>50.3</v>
      </c>
      <c r="M14" s="22">
        <v>51.8</v>
      </c>
      <c r="N14" s="22">
        <v>52.3</v>
      </c>
      <c r="O14" s="23">
        <v>50</v>
      </c>
      <c r="P14" s="22">
        <v>46.7</v>
      </c>
    </row>
    <row r="15" spans="1:16" ht="11.5" customHeight="1" x14ac:dyDescent="0.35">
      <c r="A15" s="20" t="s">
        <v>7</v>
      </c>
      <c r="B15" s="25">
        <v>22.6</v>
      </c>
      <c r="C15" s="25">
        <v>22.2</v>
      </c>
      <c r="D15" s="25">
        <v>14.7</v>
      </c>
      <c r="E15" s="25">
        <v>9.6999999999999993</v>
      </c>
      <c r="F15" s="25">
        <v>16.2</v>
      </c>
      <c r="G15" s="25">
        <v>17.7</v>
      </c>
      <c r="H15" s="25">
        <v>16.5</v>
      </c>
      <c r="I15" s="25">
        <v>19.399999999999999</v>
      </c>
      <c r="J15" s="26">
        <v>20</v>
      </c>
      <c r="K15" s="25">
        <v>21.3</v>
      </c>
      <c r="L15" s="25">
        <v>12.4</v>
      </c>
      <c r="M15" s="25">
        <v>10.199999999999999</v>
      </c>
      <c r="N15" s="25">
        <v>11.6</v>
      </c>
      <c r="O15" s="25">
        <v>7.1</v>
      </c>
      <c r="P15" s="25">
        <v>5.4</v>
      </c>
    </row>
    <row r="16" spans="1:16" ht="11.5" customHeight="1" x14ac:dyDescent="0.35">
      <c r="A16" s="20" t="s">
        <v>8</v>
      </c>
      <c r="B16" s="22">
        <v>8.1</v>
      </c>
      <c r="C16" s="22">
        <v>7.7</v>
      </c>
      <c r="D16" s="22">
        <v>5.6</v>
      </c>
      <c r="E16" s="22">
        <v>4.7</v>
      </c>
      <c r="F16" s="22">
        <v>5.8</v>
      </c>
      <c r="G16" s="22">
        <v>9.1</v>
      </c>
      <c r="H16" s="22">
        <v>7.6</v>
      </c>
      <c r="I16" s="22">
        <v>6.4</v>
      </c>
      <c r="J16" s="22">
        <v>9.3000000000000007</v>
      </c>
      <c r="K16" s="22">
        <v>10.5</v>
      </c>
      <c r="L16" s="22">
        <v>11.5</v>
      </c>
      <c r="M16" s="23">
        <v>5</v>
      </c>
      <c r="N16" s="22">
        <v>10.4</v>
      </c>
      <c r="O16" s="22">
        <v>14.7</v>
      </c>
      <c r="P16" s="22">
        <v>12.5</v>
      </c>
    </row>
    <row r="17" spans="1:16" ht="11.5" customHeight="1" x14ac:dyDescent="0.35">
      <c r="A17" s="32" t="s">
        <v>67</v>
      </c>
      <c r="B17" s="25">
        <v>7.2</v>
      </c>
      <c r="C17" s="25">
        <v>10.9</v>
      </c>
      <c r="D17" s="25">
        <v>8.1</v>
      </c>
      <c r="E17" s="25">
        <v>10.199999999999999</v>
      </c>
      <c r="F17" s="25">
        <v>9.1999999999999993</v>
      </c>
      <c r="G17" s="25">
        <v>9.3000000000000007</v>
      </c>
      <c r="H17" s="25">
        <v>12.2</v>
      </c>
      <c r="I17" s="25">
        <v>8.6</v>
      </c>
      <c r="J17" s="25">
        <v>8.8000000000000007</v>
      </c>
      <c r="K17" s="25">
        <v>10.199999999999999</v>
      </c>
      <c r="L17" s="25">
        <v>10.1</v>
      </c>
      <c r="M17" s="25">
        <v>7.9</v>
      </c>
      <c r="N17" s="25">
        <v>7.5</v>
      </c>
      <c r="O17" s="25">
        <v>7.4</v>
      </c>
      <c r="P17" s="25">
        <v>5.2</v>
      </c>
    </row>
    <row r="18" spans="1:16" ht="11.5" customHeight="1" x14ac:dyDescent="0.35">
      <c r="A18" s="20" t="s">
        <v>10</v>
      </c>
      <c r="B18" s="22">
        <v>18.600000000000001</v>
      </c>
      <c r="C18" s="22">
        <v>13.1</v>
      </c>
      <c r="D18" s="22">
        <v>8.6999999999999993</v>
      </c>
      <c r="E18" s="22">
        <v>12.1</v>
      </c>
      <c r="F18" s="22">
        <v>14.7</v>
      </c>
      <c r="G18" s="22">
        <v>23.7</v>
      </c>
      <c r="H18" s="22">
        <v>25.2</v>
      </c>
      <c r="I18" s="23">
        <v>20</v>
      </c>
      <c r="J18" s="22">
        <v>17.8</v>
      </c>
      <c r="K18" s="22">
        <v>17.100000000000001</v>
      </c>
      <c r="L18" s="23">
        <v>12</v>
      </c>
      <c r="M18" s="22">
        <v>11.9</v>
      </c>
      <c r="N18" s="22">
        <v>10.1</v>
      </c>
      <c r="O18" s="23">
        <v>9</v>
      </c>
      <c r="P18" s="22">
        <v>13.6</v>
      </c>
    </row>
    <row r="19" spans="1:16" ht="11.5" customHeight="1" x14ac:dyDescent="0.35">
      <c r="A19" s="20" t="s">
        <v>11</v>
      </c>
      <c r="B19" s="25">
        <v>15.6</v>
      </c>
      <c r="C19" s="25">
        <v>15.3</v>
      </c>
      <c r="D19" s="25">
        <v>17.3</v>
      </c>
      <c r="E19" s="26">
        <v>16</v>
      </c>
      <c r="F19" s="25">
        <v>22.6</v>
      </c>
      <c r="G19" s="25">
        <v>24.6</v>
      </c>
      <c r="H19" s="25">
        <v>27.5</v>
      </c>
      <c r="I19" s="25">
        <v>29.2</v>
      </c>
      <c r="J19" s="26">
        <v>32</v>
      </c>
      <c r="K19" s="25">
        <v>33.1</v>
      </c>
      <c r="L19" s="25">
        <v>29.3</v>
      </c>
      <c r="M19" s="25">
        <v>25.5</v>
      </c>
      <c r="N19" s="25">
        <v>20.7</v>
      </c>
      <c r="O19" s="25">
        <v>23.1</v>
      </c>
      <c r="P19" s="26">
        <v>24</v>
      </c>
    </row>
    <row r="20" spans="1:16" ht="11.5" customHeight="1" x14ac:dyDescent="0.35">
      <c r="A20" s="20" t="s">
        <v>12</v>
      </c>
      <c r="B20" s="22">
        <v>46.3</v>
      </c>
      <c r="C20" s="22">
        <v>49.5</v>
      </c>
      <c r="D20" s="22">
        <v>47.3</v>
      </c>
      <c r="E20" s="22">
        <v>29.5</v>
      </c>
      <c r="F20" s="22">
        <v>37.1</v>
      </c>
      <c r="G20" s="23">
        <v>38</v>
      </c>
      <c r="H20" s="22">
        <v>41.3</v>
      </c>
      <c r="I20" s="22">
        <v>54.4</v>
      </c>
      <c r="J20" s="22">
        <v>61.4</v>
      </c>
      <c r="K20" s="22">
        <v>65.400000000000006</v>
      </c>
      <c r="L20" s="22">
        <v>61.6</v>
      </c>
      <c r="M20" s="22">
        <v>65.3</v>
      </c>
      <c r="N20" s="22">
        <v>59.6</v>
      </c>
      <c r="O20" s="22">
        <v>56.9</v>
      </c>
      <c r="P20" s="22">
        <v>58.4</v>
      </c>
    </row>
    <row r="21" spans="1:16" ht="11.5" customHeight="1" x14ac:dyDescent="0.35">
      <c r="A21" s="20" t="s">
        <v>13</v>
      </c>
      <c r="B21" s="25">
        <v>7.8</v>
      </c>
      <c r="C21" s="25">
        <v>8.1999999999999993</v>
      </c>
      <c r="D21" s="25">
        <v>9.1999999999999993</v>
      </c>
      <c r="E21" s="25">
        <v>9.6</v>
      </c>
      <c r="F21" s="25">
        <v>15.2</v>
      </c>
      <c r="G21" s="26">
        <v>17</v>
      </c>
      <c r="H21" s="25">
        <v>13.4</v>
      </c>
      <c r="I21" s="25">
        <v>16.899999999999999</v>
      </c>
      <c r="J21" s="25">
        <v>18.399999999999999</v>
      </c>
      <c r="K21" s="25">
        <v>22.7</v>
      </c>
      <c r="L21" s="25">
        <v>22.1</v>
      </c>
      <c r="M21" s="25">
        <v>20.3</v>
      </c>
      <c r="N21" s="25">
        <v>21.5</v>
      </c>
      <c r="O21" s="25">
        <v>20.6</v>
      </c>
      <c r="P21" s="25">
        <v>18.3</v>
      </c>
    </row>
    <row r="22" spans="1:16" ht="11.5" customHeight="1" x14ac:dyDescent="0.35">
      <c r="A22" s="20" t="s">
        <v>14</v>
      </c>
      <c r="B22" s="22">
        <v>18.3</v>
      </c>
      <c r="C22" s="22">
        <v>17.5</v>
      </c>
      <c r="D22" s="22">
        <v>16.600000000000001</v>
      </c>
      <c r="E22" s="22">
        <v>18.7</v>
      </c>
      <c r="F22" s="22">
        <v>20.6</v>
      </c>
      <c r="G22" s="22">
        <v>23.3</v>
      </c>
      <c r="H22" s="22">
        <v>22.2</v>
      </c>
      <c r="I22" s="22">
        <v>17.8</v>
      </c>
      <c r="J22" s="22">
        <v>19.2</v>
      </c>
      <c r="K22" s="22">
        <v>21.9</v>
      </c>
      <c r="L22" s="22">
        <v>18.5</v>
      </c>
      <c r="M22" s="22">
        <v>18.2</v>
      </c>
      <c r="N22" s="23">
        <v>21</v>
      </c>
      <c r="O22" s="23">
        <v>22</v>
      </c>
      <c r="P22" s="22">
        <v>19.100000000000001</v>
      </c>
    </row>
    <row r="23" spans="1:16" ht="11.5" customHeight="1" x14ac:dyDescent="0.35">
      <c r="A23" s="20" t="s">
        <v>15</v>
      </c>
      <c r="B23" s="24" t="s">
        <v>58</v>
      </c>
      <c r="C23" s="24" t="s">
        <v>58</v>
      </c>
      <c r="D23" s="24" t="s">
        <v>58</v>
      </c>
      <c r="E23" s="24" t="s">
        <v>58</v>
      </c>
      <c r="F23" s="24" t="s">
        <v>58</v>
      </c>
      <c r="G23" s="25">
        <v>32.299999999999997</v>
      </c>
      <c r="H23" s="26">
        <v>38</v>
      </c>
      <c r="I23" s="25">
        <v>43.7</v>
      </c>
      <c r="J23" s="25">
        <v>47.2</v>
      </c>
      <c r="K23" s="25">
        <v>45.4</v>
      </c>
      <c r="L23" s="25">
        <v>40.5</v>
      </c>
      <c r="M23" s="25">
        <v>40.700000000000003</v>
      </c>
      <c r="N23" s="25">
        <v>35.9</v>
      </c>
      <c r="O23" s="25">
        <v>29.7</v>
      </c>
      <c r="P23" s="25">
        <v>25.4</v>
      </c>
    </row>
    <row r="24" spans="1:16" ht="11.5" customHeight="1" x14ac:dyDescent="0.35">
      <c r="A24" s="20" t="s">
        <v>16</v>
      </c>
      <c r="B24" s="22">
        <v>25.3</v>
      </c>
      <c r="C24" s="22">
        <v>23.4</v>
      </c>
      <c r="D24" s="22">
        <v>22.6</v>
      </c>
      <c r="E24" s="22">
        <v>26.2</v>
      </c>
      <c r="F24" s="22">
        <v>23.8</v>
      </c>
      <c r="G24" s="22">
        <v>25.5</v>
      </c>
      <c r="H24" s="22">
        <v>24.5</v>
      </c>
      <c r="I24" s="22">
        <v>24.7</v>
      </c>
      <c r="J24" s="22">
        <v>26.2</v>
      </c>
      <c r="K24" s="22">
        <v>27.6</v>
      </c>
      <c r="L24" s="23">
        <v>28</v>
      </c>
      <c r="M24" s="22">
        <v>18.899999999999999</v>
      </c>
      <c r="N24" s="22">
        <v>11.2</v>
      </c>
      <c r="O24" s="22">
        <v>10.8</v>
      </c>
      <c r="P24" s="22">
        <v>9.9</v>
      </c>
    </row>
    <row r="25" spans="1:16" ht="11.5" customHeight="1" x14ac:dyDescent="0.35">
      <c r="A25" s="20" t="s">
        <v>17</v>
      </c>
      <c r="B25" s="25">
        <v>14.5</v>
      </c>
      <c r="C25" s="25">
        <v>16.7</v>
      </c>
      <c r="D25" s="25">
        <v>13.8</v>
      </c>
      <c r="E25" s="25">
        <v>10.6</v>
      </c>
      <c r="F25" s="25">
        <v>21.6</v>
      </c>
      <c r="G25" s="25">
        <v>23.5</v>
      </c>
      <c r="H25" s="25">
        <v>21.1</v>
      </c>
      <c r="I25" s="25">
        <v>25.9</v>
      </c>
      <c r="J25" s="25">
        <v>39.9</v>
      </c>
      <c r="K25" s="25">
        <v>31.4</v>
      </c>
      <c r="L25" s="25">
        <v>35.5</v>
      </c>
      <c r="M25" s="25">
        <v>29.5</v>
      </c>
      <c r="N25" s="25">
        <v>30.6</v>
      </c>
      <c r="O25" s="25">
        <v>26.8</v>
      </c>
      <c r="P25" s="25">
        <v>23.3</v>
      </c>
    </row>
    <row r="26" spans="1:16" ht="11.5" customHeight="1" x14ac:dyDescent="0.35">
      <c r="A26" s="20" t="s">
        <v>18</v>
      </c>
      <c r="B26" s="22">
        <v>25.7</v>
      </c>
      <c r="C26" s="22">
        <v>22.7</v>
      </c>
      <c r="D26" s="22">
        <v>13.4</v>
      </c>
      <c r="E26" s="22">
        <v>15.4</v>
      </c>
      <c r="F26" s="22">
        <v>24.4</v>
      </c>
      <c r="G26" s="22">
        <v>39.4</v>
      </c>
      <c r="H26" s="22">
        <v>41.1</v>
      </c>
      <c r="I26" s="22">
        <v>39.5</v>
      </c>
      <c r="J26" s="22">
        <v>33.9</v>
      </c>
      <c r="K26" s="22">
        <v>30.2</v>
      </c>
      <c r="L26" s="22">
        <v>30.4</v>
      </c>
      <c r="M26" s="22">
        <v>23.3</v>
      </c>
      <c r="N26" s="22">
        <v>19.5</v>
      </c>
      <c r="O26" s="22">
        <v>19.399999999999999</v>
      </c>
      <c r="P26" s="22">
        <v>12.2</v>
      </c>
    </row>
    <row r="27" spans="1:16" ht="11.5" customHeight="1" x14ac:dyDescent="0.35">
      <c r="A27" s="20" t="s">
        <v>19</v>
      </c>
      <c r="B27" s="25">
        <v>31.8</v>
      </c>
      <c r="C27" s="26">
        <v>25</v>
      </c>
      <c r="D27" s="25">
        <v>16.100000000000001</v>
      </c>
      <c r="E27" s="25">
        <v>8.3000000000000007</v>
      </c>
      <c r="F27" s="25">
        <v>13.7</v>
      </c>
      <c r="G27" s="26">
        <v>21</v>
      </c>
      <c r="H27" s="25">
        <v>22.8</v>
      </c>
      <c r="I27" s="25">
        <v>22.8</v>
      </c>
      <c r="J27" s="25">
        <v>28.8</v>
      </c>
      <c r="K27" s="25">
        <v>20.6</v>
      </c>
      <c r="L27" s="25">
        <v>19.2</v>
      </c>
      <c r="M27" s="25">
        <v>20.9</v>
      </c>
      <c r="N27" s="25">
        <v>18.3</v>
      </c>
      <c r="O27" s="25">
        <v>19.600000000000001</v>
      </c>
      <c r="P27" s="25">
        <v>14.7</v>
      </c>
    </row>
    <row r="28" spans="1:16" ht="11.5" customHeight="1" x14ac:dyDescent="0.35">
      <c r="A28" s="20" t="s">
        <v>20</v>
      </c>
      <c r="B28" s="22">
        <v>9.9</v>
      </c>
      <c r="C28" s="22">
        <v>5.9</v>
      </c>
      <c r="D28" s="22">
        <v>6.8</v>
      </c>
      <c r="E28" s="22">
        <v>4.5</v>
      </c>
      <c r="F28" s="23">
        <v>9</v>
      </c>
      <c r="G28" s="22">
        <v>5.2</v>
      </c>
      <c r="H28" s="22">
        <v>6.7</v>
      </c>
      <c r="I28" s="22">
        <v>6.6</v>
      </c>
      <c r="J28" s="22">
        <v>8.5</v>
      </c>
      <c r="K28" s="22">
        <v>7.3</v>
      </c>
      <c r="L28" s="22">
        <v>8.6</v>
      </c>
      <c r="M28" s="22">
        <v>10.5</v>
      </c>
      <c r="N28" s="22">
        <v>5.3</v>
      </c>
      <c r="O28" s="23">
        <v>10</v>
      </c>
      <c r="P28" s="22">
        <v>8.1</v>
      </c>
    </row>
    <row r="29" spans="1:16" ht="11.5" customHeight="1" x14ac:dyDescent="0.35">
      <c r="A29" s="20" t="s">
        <v>21</v>
      </c>
      <c r="B29" s="25">
        <v>34.4</v>
      </c>
      <c r="C29" s="25">
        <v>32.9</v>
      </c>
      <c r="D29" s="25">
        <v>40.5</v>
      </c>
      <c r="E29" s="25">
        <v>34.5</v>
      </c>
      <c r="F29" s="25">
        <v>48.3</v>
      </c>
      <c r="G29" s="25">
        <v>52.1</v>
      </c>
      <c r="H29" s="25">
        <v>55.2</v>
      </c>
      <c r="I29" s="25">
        <v>57.6</v>
      </c>
      <c r="J29" s="25">
        <v>60.7</v>
      </c>
      <c r="K29" s="25">
        <v>54.2</v>
      </c>
      <c r="L29" s="25">
        <v>46.2</v>
      </c>
      <c r="M29" s="26">
        <v>39</v>
      </c>
      <c r="N29" s="25">
        <v>26.2</v>
      </c>
      <c r="O29" s="25">
        <v>29.2</v>
      </c>
      <c r="P29" s="26">
        <v>22</v>
      </c>
    </row>
    <row r="30" spans="1:16" ht="11.5" customHeight="1" x14ac:dyDescent="0.35">
      <c r="A30" s="20" t="s">
        <v>22</v>
      </c>
      <c r="B30" s="22">
        <v>12.2</v>
      </c>
      <c r="C30" s="22">
        <v>13.1</v>
      </c>
      <c r="D30" s="22">
        <v>13.4</v>
      </c>
      <c r="E30" s="23">
        <v>12</v>
      </c>
      <c r="F30" s="22">
        <v>16.2</v>
      </c>
      <c r="G30" s="22">
        <v>14.4</v>
      </c>
      <c r="H30" s="22">
        <v>16.2</v>
      </c>
      <c r="I30" s="22">
        <v>19.399999999999999</v>
      </c>
      <c r="J30" s="22">
        <v>18.8</v>
      </c>
      <c r="K30" s="22">
        <v>21.9</v>
      </c>
      <c r="L30" s="22">
        <v>18.600000000000001</v>
      </c>
      <c r="M30" s="22">
        <v>16.399999999999999</v>
      </c>
      <c r="N30" s="22">
        <v>15.4</v>
      </c>
      <c r="O30" s="22">
        <v>13.9</v>
      </c>
      <c r="P30" s="22">
        <v>12.7</v>
      </c>
    </row>
    <row r="31" spans="1:16" ht="11.5" customHeight="1" x14ac:dyDescent="0.35">
      <c r="A31" s="20" t="s">
        <v>23</v>
      </c>
      <c r="B31" s="25">
        <v>8.6999999999999993</v>
      </c>
      <c r="C31" s="25">
        <v>7.6</v>
      </c>
      <c r="D31" s="26">
        <v>7</v>
      </c>
      <c r="E31" s="25">
        <v>9.6</v>
      </c>
      <c r="F31" s="25">
        <v>8.4</v>
      </c>
      <c r="G31" s="25">
        <v>6.6</v>
      </c>
      <c r="H31" s="26">
        <v>7</v>
      </c>
      <c r="I31" s="25">
        <v>8.6</v>
      </c>
      <c r="J31" s="25">
        <v>7.1</v>
      </c>
      <c r="K31" s="25">
        <v>9.8000000000000007</v>
      </c>
      <c r="L31" s="25">
        <v>8.9</v>
      </c>
      <c r="M31" s="25">
        <v>6.1</v>
      </c>
      <c r="N31" s="25">
        <v>6.6</v>
      </c>
      <c r="O31" s="26">
        <v>5</v>
      </c>
      <c r="P31" s="25">
        <v>5.6</v>
      </c>
    </row>
    <row r="32" spans="1:16" ht="11.5" customHeight="1" x14ac:dyDescent="0.35">
      <c r="A32" s="20" t="s">
        <v>24</v>
      </c>
      <c r="B32" s="22">
        <v>6.1</v>
      </c>
      <c r="C32" s="22">
        <v>4.5999999999999996</v>
      </c>
      <c r="D32" s="22">
        <v>5.5</v>
      </c>
      <c r="E32" s="22">
        <v>9.1</v>
      </c>
      <c r="F32" s="22">
        <v>10.4</v>
      </c>
      <c r="G32" s="22">
        <v>11.4</v>
      </c>
      <c r="H32" s="22">
        <v>10.199999999999999</v>
      </c>
      <c r="I32" s="22">
        <v>11.3</v>
      </c>
      <c r="J32" s="22">
        <v>14.1</v>
      </c>
      <c r="K32" s="22">
        <v>8.3000000000000007</v>
      </c>
      <c r="L32" s="22">
        <v>10.9</v>
      </c>
      <c r="M32" s="22">
        <v>10.6</v>
      </c>
      <c r="N32" s="22">
        <v>10.8</v>
      </c>
      <c r="O32" s="22">
        <v>7.6</v>
      </c>
      <c r="P32" s="22">
        <v>6.7</v>
      </c>
    </row>
    <row r="33" spans="1:16" ht="11.5" customHeight="1" x14ac:dyDescent="0.35">
      <c r="A33" s="20" t="s">
        <v>25</v>
      </c>
      <c r="B33" s="25">
        <v>42.4</v>
      </c>
      <c r="C33" s="25">
        <v>39.299999999999997</v>
      </c>
      <c r="D33" s="25">
        <v>32.799999999999997</v>
      </c>
      <c r="E33" s="25">
        <v>20.8</v>
      </c>
      <c r="F33" s="25">
        <v>23.8</v>
      </c>
      <c r="G33" s="25">
        <v>28.7</v>
      </c>
      <c r="H33" s="25">
        <v>25.2</v>
      </c>
      <c r="I33" s="25">
        <v>30.1</v>
      </c>
      <c r="J33" s="25">
        <v>27.6</v>
      </c>
      <c r="K33" s="25">
        <v>28.3</v>
      </c>
      <c r="L33" s="26">
        <v>21</v>
      </c>
      <c r="M33" s="25">
        <v>22.1</v>
      </c>
      <c r="N33" s="25">
        <v>18.2</v>
      </c>
      <c r="O33" s="25">
        <v>12.7</v>
      </c>
      <c r="P33" s="25">
        <v>12.5</v>
      </c>
    </row>
    <row r="34" spans="1:16" ht="11.5" customHeight="1" x14ac:dyDescent="0.35">
      <c r="A34" s="20" t="s">
        <v>26</v>
      </c>
      <c r="B34" s="22">
        <v>9.6999999999999993</v>
      </c>
      <c r="C34" s="22">
        <v>7.5</v>
      </c>
      <c r="D34" s="22">
        <v>10.4</v>
      </c>
      <c r="E34" s="22">
        <v>7.5</v>
      </c>
      <c r="F34" s="22">
        <v>12.8</v>
      </c>
      <c r="G34" s="23">
        <v>13</v>
      </c>
      <c r="H34" s="22">
        <v>14.6</v>
      </c>
      <c r="I34" s="22">
        <v>14.6</v>
      </c>
      <c r="J34" s="22">
        <v>19.399999999999999</v>
      </c>
      <c r="K34" s="22">
        <v>20.9</v>
      </c>
      <c r="L34" s="23">
        <v>21</v>
      </c>
      <c r="M34" s="22">
        <v>19.100000000000001</v>
      </c>
      <c r="N34" s="23">
        <v>15</v>
      </c>
      <c r="O34" s="22">
        <v>11.1</v>
      </c>
      <c r="P34" s="22">
        <v>10.8</v>
      </c>
    </row>
    <row r="35" spans="1:16" ht="11.5" customHeight="1" x14ac:dyDescent="0.35">
      <c r="A35" s="20" t="s">
        <v>27</v>
      </c>
      <c r="B35" s="24" t="s">
        <v>58</v>
      </c>
      <c r="C35" s="24" t="s">
        <v>58</v>
      </c>
      <c r="D35" s="25">
        <v>13.2</v>
      </c>
      <c r="E35" s="25">
        <v>37.1</v>
      </c>
      <c r="F35" s="25">
        <v>37.700000000000003</v>
      </c>
      <c r="G35" s="26">
        <v>37</v>
      </c>
      <c r="H35" s="25">
        <v>39.6</v>
      </c>
      <c r="I35" s="25">
        <v>42.5</v>
      </c>
      <c r="J35" s="25">
        <v>41.9</v>
      </c>
      <c r="K35" s="25">
        <v>24.4</v>
      </c>
      <c r="L35" s="25">
        <v>22.6</v>
      </c>
      <c r="M35" s="25">
        <v>22.8</v>
      </c>
      <c r="N35" s="25">
        <v>21.3</v>
      </c>
      <c r="O35" s="25">
        <v>20.3</v>
      </c>
      <c r="P35" s="25">
        <v>19.5</v>
      </c>
    </row>
    <row r="36" spans="1:16" ht="11.5" customHeight="1" x14ac:dyDescent="0.35">
      <c r="A36" s="20" t="s">
        <v>28</v>
      </c>
      <c r="B36" s="23">
        <v>23</v>
      </c>
      <c r="C36" s="22">
        <v>21.1</v>
      </c>
      <c r="D36" s="22">
        <v>23.3</v>
      </c>
      <c r="E36" s="22">
        <v>24.8</v>
      </c>
      <c r="F36" s="22">
        <v>28.9</v>
      </c>
      <c r="G36" s="22">
        <v>33.6</v>
      </c>
      <c r="H36" s="22">
        <v>32.5</v>
      </c>
      <c r="I36" s="22">
        <v>37.5</v>
      </c>
      <c r="J36" s="22">
        <v>35.700000000000003</v>
      </c>
      <c r="K36" s="22">
        <v>32.6</v>
      </c>
      <c r="L36" s="23">
        <v>31</v>
      </c>
      <c r="M36" s="22">
        <v>29.2</v>
      </c>
      <c r="N36" s="22">
        <v>27.7</v>
      </c>
      <c r="O36" s="22">
        <v>22.9</v>
      </c>
      <c r="P36" s="22">
        <v>18.399999999999999</v>
      </c>
    </row>
    <row r="37" spans="1:16" ht="11.5" customHeight="1" x14ac:dyDescent="0.35">
      <c r="A37" s="20" t="s">
        <v>29</v>
      </c>
      <c r="B37" s="25">
        <v>15.7</v>
      </c>
      <c r="C37" s="25">
        <v>16.399999999999999</v>
      </c>
      <c r="D37" s="25">
        <v>18.3</v>
      </c>
      <c r="E37" s="25">
        <v>10.199999999999999</v>
      </c>
      <c r="F37" s="25">
        <v>22.7</v>
      </c>
      <c r="G37" s="25">
        <v>20.8</v>
      </c>
      <c r="H37" s="25">
        <v>21.3</v>
      </c>
      <c r="I37" s="25">
        <v>18.3</v>
      </c>
      <c r="J37" s="25">
        <v>21.2</v>
      </c>
      <c r="K37" s="25">
        <v>18.600000000000001</v>
      </c>
      <c r="L37" s="26">
        <v>22</v>
      </c>
      <c r="M37" s="25">
        <v>18.7</v>
      </c>
      <c r="N37" s="25">
        <v>19.600000000000001</v>
      </c>
      <c r="O37" s="25">
        <v>20.8</v>
      </c>
      <c r="P37" s="25">
        <v>25.7</v>
      </c>
    </row>
    <row r="38" spans="1:16" ht="11.5" customHeight="1" x14ac:dyDescent="0.35">
      <c r="A38" s="20" t="s">
        <v>30</v>
      </c>
      <c r="B38" s="22">
        <v>14.7</v>
      </c>
      <c r="C38" s="22">
        <v>14.9</v>
      </c>
      <c r="D38" s="22">
        <v>10.4</v>
      </c>
      <c r="E38" s="23">
        <v>14</v>
      </c>
      <c r="F38" s="22">
        <v>15.3</v>
      </c>
      <c r="G38" s="23">
        <v>15</v>
      </c>
      <c r="H38" s="22">
        <v>13.6</v>
      </c>
      <c r="I38" s="22">
        <v>13.7</v>
      </c>
      <c r="J38" s="22">
        <v>14.5</v>
      </c>
      <c r="K38" s="22">
        <v>12.2</v>
      </c>
      <c r="L38" s="22">
        <v>11.8</v>
      </c>
      <c r="M38" s="23">
        <v>14</v>
      </c>
      <c r="N38" s="22">
        <v>16.8</v>
      </c>
      <c r="O38" s="22">
        <v>15.3</v>
      </c>
      <c r="P38" s="22">
        <v>16.899999999999999</v>
      </c>
    </row>
    <row r="39" spans="1:16" ht="11.5" customHeight="1" x14ac:dyDescent="0.35">
      <c r="A39" s="20" t="s">
        <v>31</v>
      </c>
      <c r="B39" s="26">
        <v>12</v>
      </c>
      <c r="C39" s="25">
        <v>10.8</v>
      </c>
      <c r="D39" s="25">
        <v>9.3000000000000007</v>
      </c>
      <c r="E39" s="25">
        <v>14.8</v>
      </c>
      <c r="F39" s="25">
        <v>14.6</v>
      </c>
      <c r="G39" s="25">
        <v>14.3</v>
      </c>
      <c r="H39" s="25">
        <v>11.5</v>
      </c>
      <c r="I39" s="25">
        <v>10.6</v>
      </c>
      <c r="J39" s="26">
        <v>13</v>
      </c>
      <c r="K39" s="25">
        <v>9.5</v>
      </c>
      <c r="L39" s="25">
        <v>8.5</v>
      </c>
      <c r="M39" s="25">
        <v>6.3</v>
      </c>
      <c r="N39" s="25">
        <v>6.4</v>
      </c>
      <c r="O39" s="25">
        <v>5.6</v>
      </c>
      <c r="P39" s="25">
        <v>7.4</v>
      </c>
    </row>
    <row r="40" spans="1:16" ht="11.5" customHeight="1" x14ac:dyDescent="0.35">
      <c r="A40" s="20" t="s">
        <v>32</v>
      </c>
      <c r="B40" s="22">
        <v>19.399999999999999</v>
      </c>
      <c r="C40" s="22">
        <v>14.3</v>
      </c>
      <c r="D40" s="22">
        <v>10.3</v>
      </c>
      <c r="E40" s="23">
        <v>9</v>
      </c>
      <c r="F40" s="22">
        <v>11.1</v>
      </c>
      <c r="G40" s="22">
        <v>23.3</v>
      </c>
      <c r="H40" s="22">
        <v>16.2</v>
      </c>
      <c r="I40" s="22">
        <v>16.3</v>
      </c>
      <c r="J40" s="22">
        <v>19.899999999999999</v>
      </c>
      <c r="K40" s="22">
        <v>18.399999999999999</v>
      </c>
      <c r="L40" s="22">
        <v>13.2</v>
      </c>
      <c r="M40" s="22">
        <v>13.1</v>
      </c>
      <c r="N40" s="22">
        <v>9.3000000000000007</v>
      </c>
      <c r="O40" s="22">
        <v>9.4</v>
      </c>
      <c r="P40" s="21" t="s">
        <v>58</v>
      </c>
    </row>
    <row r="41" spans="1:16" ht="11.5" customHeight="1" x14ac:dyDescent="0.35">
      <c r="A41" s="20" t="s">
        <v>33</v>
      </c>
      <c r="B41" s="25">
        <v>15.1</v>
      </c>
      <c r="C41" s="25">
        <v>11.3</v>
      </c>
      <c r="D41" s="25">
        <v>11.5</v>
      </c>
      <c r="E41" s="25">
        <v>9.1999999999999993</v>
      </c>
      <c r="F41" s="25">
        <v>11.5</v>
      </c>
      <c r="G41" s="25">
        <v>15.1</v>
      </c>
      <c r="H41" s="25">
        <v>16.399999999999999</v>
      </c>
      <c r="I41" s="25">
        <v>11.2</v>
      </c>
      <c r="J41" s="25">
        <v>13.2</v>
      </c>
      <c r="K41" s="25">
        <v>9.3000000000000007</v>
      </c>
      <c r="L41" s="26">
        <v>9</v>
      </c>
      <c r="M41" s="25">
        <v>5.7</v>
      </c>
      <c r="N41" s="25">
        <v>9.3000000000000007</v>
      </c>
      <c r="O41" s="25">
        <v>6.1</v>
      </c>
      <c r="P41" s="25">
        <v>5.6</v>
      </c>
    </row>
    <row r="42" spans="1:16" ht="11.5" customHeight="1" x14ac:dyDescent="0.35">
      <c r="A42" s="20" t="s">
        <v>34</v>
      </c>
      <c r="B42" s="21" t="s">
        <v>58</v>
      </c>
      <c r="C42" s="21" t="s">
        <v>58</v>
      </c>
      <c r="D42" s="22">
        <v>12.5</v>
      </c>
      <c r="E42" s="22">
        <v>9.1999999999999993</v>
      </c>
      <c r="F42" s="22">
        <v>13.5</v>
      </c>
      <c r="G42" s="22">
        <v>12.1</v>
      </c>
      <c r="H42" s="22">
        <v>5.7</v>
      </c>
      <c r="I42" s="22">
        <v>8.5</v>
      </c>
      <c r="J42" s="22">
        <v>7.4</v>
      </c>
      <c r="K42" s="22">
        <v>9.6999999999999993</v>
      </c>
      <c r="L42" s="22">
        <v>7.8</v>
      </c>
      <c r="M42" s="22">
        <v>9.5</v>
      </c>
      <c r="N42" s="22">
        <v>8.8000000000000007</v>
      </c>
      <c r="O42" s="22">
        <v>11.7</v>
      </c>
      <c r="P42" s="22">
        <v>11.6</v>
      </c>
    </row>
    <row r="43" spans="1:16" ht="11.5" customHeight="1" x14ac:dyDescent="0.35">
      <c r="A43" s="20" t="s">
        <v>35</v>
      </c>
      <c r="B43" s="26">
        <v>12</v>
      </c>
      <c r="C43" s="25">
        <v>11.2</v>
      </c>
      <c r="D43" s="25">
        <v>9.6</v>
      </c>
      <c r="E43" s="25">
        <v>11.6</v>
      </c>
      <c r="F43" s="24" t="s">
        <v>58</v>
      </c>
      <c r="G43" s="25">
        <v>10.5</v>
      </c>
      <c r="H43" s="25">
        <v>12.2</v>
      </c>
      <c r="I43" s="25">
        <v>19.5</v>
      </c>
      <c r="J43" s="25">
        <v>18.7</v>
      </c>
      <c r="K43" s="26">
        <v>15</v>
      </c>
      <c r="L43" s="25">
        <v>15.3</v>
      </c>
      <c r="M43" s="25">
        <v>12.1</v>
      </c>
      <c r="N43" s="25">
        <v>12.2</v>
      </c>
      <c r="O43" s="25">
        <v>12.1</v>
      </c>
      <c r="P43" s="24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09F2-7B09-41E0-88DA-F503FED9FA83}">
  <dimension ref="A1:T51"/>
  <sheetViews>
    <sheetView workbookViewId="0">
      <pane xSplit="1" ySplit="13" topLeftCell="B14" activePane="bottomRight" state="frozen"/>
      <selection pane="topRight"/>
      <selection pane="bottomLeft"/>
      <selection pane="bottomRight" activeCell="T24" sqref="T24"/>
    </sheetView>
  </sheetViews>
  <sheetFormatPr baseColWidth="10" defaultColWidth="9.1796875" defaultRowHeight="11.5" customHeight="1" x14ac:dyDescent="0.35"/>
  <cols>
    <col min="1" max="1" width="29.81640625" style="15" customWidth="1"/>
    <col min="2" max="14" width="10" style="15" customWidth="1"/>
    <col min="15" max="15" width="15" style="15" customWidth="1"/>
    <col min="16" max="16" width="10" style="15" customWidth="1"/>
    <col min="17" max="16384" width="9.1796875" style="15"/>
  </cols>
  <sheetData>
    <row r="1" spans="1:20" ht="14.5" x14ac:dyDescent="0.35">
      <c r="A1" s="27" t="s">
        <v>62</v>
      </c>
    </row>
    <row r="2" spans="1:20" ht="14.5" x14ac:dyDescent="0.35">
      <c r="A2" s="27" t="s">
        <v>53</v>
      </c>
    </row>
    <row r="3" spans="1:20" ht="14.5" x14ac:dyDescent="0.35">
      <c r="A3" s="27" t="s">
        <v>54</v>
      </c>
    </row>
    <row r="5" spans="1:20" ht="14.5" x14ac:dyDescent="0.35">
      <c r="A5" s="28" t="s">
        <v>2</v>
      </c>
    </row>
    <row r="6" spans="1:20" ht="14.5" x14ac:dyDescent="0.35">
      <c r="A6" s="28" t="s">
        <v>0</v>
      </c>
    </row>
    <row r="7" spans="1:20" ht="14.5" x14ac:dyDescent="0.35">
      <c r="A7" s="28" t="s">
        <v>3</v>
      </c>
    </row>
    <row r="8" spans="1:20" ht="14.5" x14ac:dyDescent="0.35">
      <c r="A8" s="28" t="s">
        <v>1</v>
      </c>
    </row>
    <row r="9" spans="1:20" ht="14.5" x14ac:dyDescent="0.35">
      <c r="A9" s="28" t="s">
        <v>63</v>
      </c>
    </row>
    <row r="10" spans="1:20" ht="14.5" x14ac:dyDescent="0.35">
      <c r="A10" s="28" t="s">
        <v>64</v>
      </c>
    </row>
    <row r="12" spans="1:20" ht="14.5" x14ac:dyDescent="0.35">
      <c r="A12" s="37" t="s">
        <v>55</v>
      </c>
      <c r="B12" s="38" t="s">
        <v>37</v>
      </c>
      <c r="C12" s="38" t="s">
        <v>38</v>
      </c>
      <c r="D12" s="38" t="s">
        <v>39</v>
      </c>
      <c r="E12" s="38" t="s">
        <v>40</v>
      </c>
      <c r="F12" s="38" t="s">
        <v>41</v>
      </c>
      <c r="G12" s="38" t="s">
        <v>42</v>
      </c>
      <c r="H12" s="38" t="s">
        <v>43</v>
      </c>
      <c r="I12" s="38" t="s">
        <v>44</v>
      </c>
      <c r="J12" s="38" t="s">
        <v>45</v>
      </c>
      <c r="K12" s="38" t="s">
        <v>46</v>
      </c>
      <c r="L12" s="38" t="s">
        <v>47</v>
      </c>
      <c r="M12" s="38" t="s">
        <v>48</v>
      </c>
      <c r="N12" s="38" t="s">
        <v>49</v>
      </c>
      <c r="O12" s="38" t="s">
        <v>50</v>
      </c>
      <c r="P12" s="38" t="s">
        <v>51</v>
      </c>
    </row>
    <row r="13" spans="1:20" ht="14.5" x14ac:dyDescent="0.35">
      <c r="A13" s="36" t="s">
        <v>57</v>
      </c>
      <c r="B13" s="19" t="s">
        <v>56</v>
      </c>
      <c r="C13" s="19" t="s">
        <v>56</v>
      </c>
      <c r="D13" s="19" t="s">
        <v>56</v>
      </c>
      <c r="E13" s="19" t="s">
        <v>56</v>
      </c>
      <c r="F13" s="19" t="s">
        <v>56</v>
      </c>
      <c r="G13" s="19" t="s">
        <v>56</v>
      </c>
      <c r="H13" s="19" t="s">
        <v>56</v>
      </c>
      <c r="I13" s="19" t="s">
        <v>56</v>
      </c>
      <c r="J13" s="19" t="s">
        <v>56</v>
      </c>
      <c r="K13" s="19" t="s">
        <v>56</v>
      </c>
      <c r="L13" s="19" t="s">
        <v>56</v>
      </c>
      <c r="M13" s="19" t="s">
        <v>56</v>
      </c>
      <c r="N13" s="19" t="s">
        <v>56</v>
      </c>
      <c r="O13" s="19" t="s">
        <v>56</v>
      </c>
      <c r="P13" s="19" t="s">
        <v>56</v>
      </c>
    </row>
    <row r="14" spans="1:20" ht="14.5" x14ac:dyDescent="0.35">
      <c r="A14" s="32" t="s">
        <v>4</v>
      </c>
      <c r="B14" s="33" t="s">
        <v>58</v>
      </c>
      <c r="C14" s="33" t="s">
        <v>58</v>
      </c>
      <c r="D14" s="33" t="s">
        <v>58</v>
      </c>
      <c r="E14" s="33" t="s">
        <v>58</v>
      </c>
      <c r="F14" s="33" t="s">
        <v>58</v>
      </c>
      <c r="G14" s="34">
        <v>25.8</v>
      </c>
      <c r="H14" s="34">
        <v>24.7</v>
      </c>
      <c r="I14" s="34">
        <v>23.5</v>
      </c>
      <c r="J14" s="34">
        <v>23.5</v>
      </c>
      <c r="K14" s="34">
        <v>24.6</v>
      </c>
      <c r="L14" s="35">
        <v>24</v>
      </c>
      <c r="M14" s="34">
        <v>24.6</v>
      </c>
      <c r="N14" s="34">
        <v>21.1</v>
      </c>
      <c r="O14" s="34">
        <v>21.9</v>
      </c>
      <c r="P14" s="34">
        <v>20.399999999999999</v>
      </c>
    </row>
    <row r="15" spans="1:20" ht="14.5" x14ac:dyDescent="0.35">
      <c r="A15" s="32" t="s">
        <v>5</v>
      </c>
      <c r="B15" s="30">
        <v>25.1</v>
      </c>
      <c r="C15" s="30">
        <v>20.399999999999999</v>
      </c>
      <c r="D15" s="30">
        <v>22.2</v>
      </c>
      <c r="E15" s="30">
        <v>26.3</v>
      </c>
      <c r="F15" s="30">
        <v>24.1</v>
      </c>
      <c r="G15" s="30">
        <v>30.2</v>
      </c>
      <c r="H15" s="30">
        <v>30.9</v>
      </c>
      <c r="I15" s="30">
        <v>27.2</v>
      </c>
      <c r="J15" s="30">
        <v>27.1</v>
      </c>
      <c r="K15" s="30">
        <v>26.9</v>
      </c>
      <c r="L15" s="30">
        <v>30.9</v>
      </c>
      <c r="M15" s="30">
        <v>30.5</v>
      </c>
      <c r="N15" s="30">
        <v>27.7</v>
      </c>
      <c r="O15" s="30">
        <v>25.5</v>
      </c>
      <c r="P15" s="30">
        <v>23.8</v>
      </c>
      <c r="S15" s="32" t="s">
        <v>17</v>
      </c>
      <c r="T15" s="30">
        <v>42.5</v>
      </c>
    </row>
    <row r="16" spans="1:20" ht="14.5" x14ac:dyDescent="0.35">
      <c r="A16" s="32" t="s">
        <v>6</v>
      </c>
      <c r="B16" s="34">
        <v>48.4</v>
      </c>
      <c r="C16" s="34">
        <v>48.4</v>
      </c>
      <c r="D16" s="34">
        <v>34.9</v>
      </c>
      <c r="E16" s="34">
        <v>48.5</v>
      </c>
      <c r="F16" s="34">
        <v>39.5</v>
      </c>
      <c r="G16" s="34">
        <v>32.799999999999997</v>
      </c>
      <c r="H16" s="34">
        <v>30.6</v>
      </c>
      <c r="I16" s="34">
        <v>29.5</v>
      </c>
      <c r="J16" s="35">
        <v>32</v>
      </c>
      <c r="K16" s="34">
        <v>28.5</v>
      </c>
      <c r="L16" s="34">
        <v>26.3</v>
      </c>
      <c r="M16" s="35">
        <v>24</v>
      </c>
      <c r="N16" s="34">
        <v>25.1</v>
      </c>
      <c r="O16" s="34">
        <v>27.9</v>
      </c>
      <c r="P16" s="34">
        <v>24.2</v>
      </c>
      <c r="S16" s="32" t="s">
        <v>21</v>
      </c>
      <c r="T16" s="30">
        <v>36.6</v>
      </c>
    </row>
    <row r="17" spans="1:20" ht="14.5" x14ac:dyDescent="0.35">
      <c r="A17" s="32" t="s">
        <v>7</v>
      </c>
      <c r="B17" s="31">
        <v>33</v>
      </c>
      <c r="C17" s="30">
        <v>41.1</v>
      </c>
      <c r="D17" s="30">
        <v>30.1</v>
      </c>
      <c r="E17" s="30">
        <v>26.6</v>
      </c>
      <c r="F17" s="30">
        <v>23.7</v>
      </c>
      <c r="G17" s="31">
        <v>20</v>
      </c>
      <c r="H17" s="31">
        <v>21</v>
      </c>
      <c r="I17" s="31">
        <v>20</v>
      </c>
      <c r="J17" s="30">
        <v>19.2</v>
      </c>
      <c r="K17" s="30">
        <v>18.3</v>
      </c>
      <c r="L17" s="30">
        <v>17.8</v>
      </c>
      <c r="M17" s="30">
        <v>15.1</v>
      </c>
      <c r="N17" s="30">
        <v>12.5</v>
      </c>
      <c r="O17" s="30">
        <v>12.4</v>
      </c>
      <c r="P17" s="31">
        <v>14</v>
      </c>
      <c r="S17" s="32" t="s">
        <v>26</v>
      </c>
      <c r="T17" s="34">
        <v>36.5</v>
      </c>
    </row>
    <row r="18" spans="1:20" ht="14.5" x14ac:dyDescent="0.35">
      <c r="A18" s="32" t="s">
        <v>8</v>
      </c>
      <c r="B18" s="34">
        <v>11.4</v>
      </c>
      <c r="C18" s="34">
        <v>12.6</v>
      </c>
      <c r="D18" s="35">
        <v>14</v>
      </c>
      <c r="E18" s="34">
        <v>11.1</v>
      </c>
      <c r="F18" s="34">
        <v>10.199999999999999</v>
      </c>
      <c r="G18" s="35">
        <v>13</v>
      </c>
      <c r="H18" s="34">
        <v>20.100000000000001</v>
      </c>
      <c r="I18" s="34">
        <v>25.2</v>
      </c>
      <c r="J18" s="34">
        <v>23.1</v>
      </c>
      <c r="K18" s="34">
        <v>16.3</v>
      </c>
      <c r="L18" s="34">
        <v>22.2</v>
      </c>
      <c r="M18" s="34">
        <v>20.100000000000001</v>
      </c>
      <c r="N18" s="35">
        <v>22</v>
      </c>
      <c r="O18" s="34">
        <v>24.9</v>
      </c>
      <c r="P18" s="34">
        <v>19.600000000000001</v>
      </c>
      <c r="S18" s="32" t="s">
        <v>28</v>
      </c>
      <c r="T18" s="34">
        <v>33.6</v>
      </c>
    </row>
    <row r="19" spans="1:20" ht="14.5" x14ac:dyDescent="0.35">
      <c r="A19" s="32" t="s">
        <v>65</v>
      </c>
      <c r="B19" s="30">
        <v>22.8</v>
      </c>
      <c r="C19" s="30">
        <v>20.2</v>
      </c>
      <c r="D19" s="30">
        <v>19.8</v>
      </c>
      <c r="E19" s="30">
        <v>22.5</v>
      </c>
      <c r="F19" s="30">
        <v>24.7</v>
      </c>
      <c r="G19" s="30">
        <v>21.8</v>
      </c>
      <c r="H19" s="30">
        <v>23.9</v>
      </c>
      <c r="I19" s="31">
        <v>21</v>
      </c>
      <c r="J19" s="30">
        <v>19.3</v>
      </c>
      <c r="K19" s="30">
        <v>19.399999999999999</v>
      </c>
      <c r="L19" s="30">
        <v>19.7</v>
      </c>
      <c r="M19" s="30">
        <v>21.3</v>
      </c>
      <c r="N19" s="30">
        <v>21.2</v>
      </c>
      <c r="O19" s="30">
        <v>19.8</v>
      </c>
      <c r="P19" s="30">
        <v>18.600000000000001</v>
      </c>
      <c r="S19" s="32" t="s">
        <v>18</v>
      </c>
      <c r="T19" s="35">
        <v>30</v>
      </c>
    </row>
    <row r="20" spans="1:20" ht="14.5" x14ac:dyDescent="0.35">
      <c r="A20" s="32" t="s">
        <v>10</v>
      </c>
      <c r="B20" s="34">
        <v>36.799999999999997</v>
      </c>
      <c r="C20" s="34">
        <v>37.200000000000003</v>
      </c>
      <c r="D20" s="34">
        <v>37.9</v>
      </c>
      <c r="E20" s="34">
        <v>29.9</v>
      </c>
      <c r="F20" s="34">
        <v>31.6</v>
      </c>
      <c r="G20" s="34">
        <v>28.8</v>
      </c>
      <c r="H20" s="34">
        <v>28.9</v>
      </c>
      <c r="I20" s="34">
        <v>30.3</v>
      </c>
      <c r="J20" s="34">
        <v>25.1</v>
      </c>
      <c r="K20" s="34">
        <v>23.2</v>
      </c>
      <c r="L20" s="34">
        <v>21.8</v>
      </c>
      <c r="M20" s="34">
        <v>21.5</v>
      </c>
      <c r="N20" s="34">
        <v>20.9</v>
      </c>
      <c r="O20" s="34">
        <v>18.8</v>
      </c>
      <c r="P20" s="34">
        <v>22.9</v>
      </c>
      <c r="S20" s="32" t="s">
        <v>19</v>
      </c>
      <c r="T20" s="30">
        <v>24.7</v>
      </c>
    </row>
    <row r="21" spans="1:20" ht="14.5" x14ac:dyDescent="0.35">
      <c r="A21" s="32" t="s">
        <v>11</v>
      </c>
      <c r="B21" s="30">
        <v>20.8</v>
      </c>
      <c r="C21" s="30">
        <v>21.2</v>
      </c>
      <c r="D21" s="31">
        <v>25</v>
      </c>
      <c r="E21" s="30">
        <v>18.399999999999999</v>
      </c>
      <c r="F21" s="30">
        <v>21.3</v>
      </c>
      <c r="G21" s="30">
        <v>16.5</v>
      </c>
      <c r="H21" s="30">
        <v>16.2</v>
      </c>
      <c r="I21" s="30">
        <v>18.2</v>
      </c>
      <c r="J21" s="30">
        <v>18.899999999999999</v>
      </c>
      <c r="K21" s="30">
        <v>19.100000000000001</v>
      </c>
      <c r="L21" s="30">
        <v>19.3</v>
      </c>
      <c r="M21" s="30">
        <v>17.899999999999999</v>
      </c>
      <c r="N21" s="30">
        <v>19.2</v>
      </c>
      <c r="O21" s="30">
        <v>18.100000000000001</v>
      </c>
      <c r="P21" s="31">
        <v>18</v>
      </c>
      <c r="S21" s="32" t="s">
        <v>20</v>
      </c>
      <c r="T21" s="34">
        <v>24.6</v>
      </c>
    </row>
    <row r="22" spans="1:20" ht="14.5" x14ac:dyDescent="0.35">
      <c r="A22" s="32" t="s">
        <v>12</v>
      </c>
      <c r="B22" s="34">
        <v>29.1</v>
      </c>
      <c r="C22" s="34">
        <v>28.6</v>
      </c>
      <c r="D22" s="34">
        <v>26.5</v>
      </c>
      <c r="E22" s="34">
        <v>26.9</v>
      </c>
      <c r="F22" s="34">
        <v>27.4</v>
      </c>
      <c r="G22" s="34">
        <v>26.1</v>
      </c>
      <c r="H22" s="34">
        <v>21.2</v>
      </c>
      <c r="I22" s="35">
        <v>21</v>
      </c>
      <c r="J22" s="34">
        <v>20.8</v>
      </c>
      <c r="K22" s="34">
        <v>17.3</v>
      </c>
      <c r="L22" s="34">
        <v>20.399999999999999</v>
      </c>
      <c r="M22" s="35">
        <v>20</v>
      </c>
      <c r="N22" s="34">
        <v>19.100000000000001</v>
      </c>
      <c r="O22" s="34">
        <v>18.8</v>
      </c>
      <c r="P22" s="34">
        <v>18.600000000000001</v>
      </c>
      <c r="S22" s="32" t="s">
        <v>23</v>
      </c>
      <c r="T22" s="30">
        <v>24.4</v>
      </c>
    </row>
    <row r="23" spans="1:20" ht="14.5" x14ac:dyDescent="0.35">
      <c r="A23" s="32" t="s">
        <v>13</v>
      </c>
      <c r="B23" s="30">
        <v>23.6</v>
      </c>
      <c r="C23" s="30">
        <v>25.8</v>
      </c>
      <c r="D23" s="30">
        <v>28.2</v>
      </c>
      <c r="E23" s="31">
        <v>24</v>
      </c>
      <c r="F23" s="30">
        <v>25.6</v>
      </c>
      <c r="G23" s="30">
        <v>30.1</v>
      </c>
      <c r="H23" s="30">
        <v>24.8</v>
      </c>
      <c r="I23" s="30">
        <v>17.8</v>
      </c>
      <c r="J23" s="30">
        <v>21.7</v>
      </c>
      <c r="K23" s="30">
        <v>25.4</v>
      </c>
      <c r="L23" s="30">
        <v>21.3</v>
      </c>
      <c r="M23" s="30">
        <v>26.7</v>
      </c>
      <c r="N23" s="30">
        <v>17.5</v>
      </c>
      <c r="O23" s="30">
        <v>23.2</v>
      </c>
      <c r="P23" s="30">
        <v>20.7</v>
      </c>
      <c r="S23" s="32" t="s">
        <v>6</v>
      </c>
      <c r="T23" s="34">
        <v>24.2</v>
      </c>
    </row>
    <row r="24" spans="1:20" ht="14.5" x14ac:dyDescent="0.35">
      <c r="A24" s="32" t="s">
        <v>14</v>
      </c>
      <c r="B24" s="34">
        <v>20.6</v>
      </c>
      <c r="C24" s="34">
        <v>19.600000000000001</v>
      </c>
      <c r="D24" s="34">
        <v>22.3</v>
      </c>
      <c r="E24" s="34">
        <v>22.6</v>
      </c>
      <c r="F24" s="34">
        <v>22.8</v>
      </c>
      <c r="G24" s="34">
        <v>20.9</v>
      </c>
      <c r="H24" s="34">
        <v>19.600000000000001</v>
      </c>
      <c r="I24" s="34">
        <v>22.1</v>
      </c>
      <c r="J24" s="34">
        <v>22.4</v>
      </c>
      <c r="K24" s="34">
        <v>24.7</v>
      </c>
      <c r="L24" s="34">
        <v>23.9</v>
      </c>
      <c r="M24" s="34">
        <v>25.4</v>
      </c>
      <c r="N24" s="34">
        <v>19.5</v>
      </c>
      <c r="O24" s="34">
        <v>24.4</v>
      </c>
      <c r="P24" s="34">
        <v>21.1</v>
      </c>
      <c r="S24" s="32" t="s">
        <v>5</v>
      </c>
      <c r="T24" s="30">
        <v>23.8</v>
      </c>
    </row>
    <row r="25" spans="1:20" ht="14.5" x14ac:dyDescent="0.35">
      <c r="A25" s="32" t="s">
        <v>15</v>
      </c>
      <c r="B25" s="29" t="s">
        <v>58</v>
      </c>
      <c r="C25" s="29" t="s">
        <v>58</v>
      </c>
      <c r="D25" s="29" t="s">
        <v>58</v>
      </c>
      <c r="E25" s="29" t="s">
        <v>58</v>
      </c>
      <c r="F25" s="29" t="s">
        <v>58</v>
      </c>
      <c r="G25" s="30">
        <v>30.2</v>
      </c>
      <c r="H25" s="30">
        <v>24.8</v>
      </c>
      <c r="I25" s="30">
        <v>19.2</v>
      </c>
      <c r="J25" s="30">
        <v>21.5</v>
      </c>
      <c r="K25" s="30">
        <v>20.2</v>
      </c>
      <c r="L25" s="30">
        <v>21.3</v>
      </c>
      <c r="M25" s="30">
        <v>20.9</v>
      </c>
      <c r="N25" s="30">
        <v>20.9</v>
      </c>
      <c r="O25" s="30">
        <v>19.7</v>
      </c>
      <c r="P25" s="30">
        <v>19.600000000000001</v>
      </c>
      <c r="S25" s="32" t="s">
        <v>10</v>
      </c>
      <c r="T25" s="34">
        <v>22.9</v>
      </c>
    </row>
    <row r="26" spans="1:20" ht="14.5" x14ac:dyDescent="0.35">
      <c r="A26" s="32" t="s">
        <v>16</v>
      </c>
      <c r="B26" s="34">
        <v>30.6</v>
      </c>
      <c r="C26" s="34">
        <v>29.9</v>
      </c>
      <c r="D26" s="34">
        <v>29.1</v>
      </c>
      <c r="E26" s="34">
        <v>26.8</v>
      </c>
      <c r="F26" s="34">
        <v>28.6</v>
      </c>
      <c r="G26" s="34">
        <v>28.6</v>
      </c>
      <c r="H26" s="34">
        <v>30.7</v>
      </c>
      <c r="I26" s="34">
        <v>30.7</v>
      </c>
      <c r="J26" s="34">
        <v>30.1</v>
      </c>
      <c r="K26" s="34">
        <v>32.799999999999997</v>
      </c>
      <c r="L26" s="34">
        <v>32.200000000000003</v>
      </c>
      <c r="M26" s="34">
        <v>27.7</v>
      </c>
      <c r="N26" s="34">
        <v>21.4</v>
      </c>
      <c r="O26" s="34">
        <v>17.600000000000001</v>
      </c>
      <c r="P26" s="34">
        <v>16.399999999999999</v>
      </c>
      <c r="S26" s="32" t="s">
        <v>14</v>
      </c>
      <c r="T26" s="34">
        <v>21.1</v>
      </c>
    </row>
    <row r="27" spans="1:20" ht="14.5" x14ac:dyDescent="0.35">
      <c r="A27" s="32" t="s">
        <v>17</v>
      </c>
      <c r="B27" s="31">
        <v>44</v>
      </c>
      <c r="C27" s="30">
        <v>41.5</v>
      </c>
      <c r="D27" s="30">
        <v>39.700000000000003</v>
      </c>
      <c r="E27" s="30">
        <v>33.200000000000003</v>
      </c>
      <c r="F27" s="30">
        <v>34.200000000000003</v>
      </c>
      <c r="G27" s="30">
        <v>36.1</v>
      </c>
      <c r="H27" s="30">
        <v>40.4</v>
      </c>
      <c r="I27" s="30">
        <v>34.6</v>
      </c>
      <c r="J27" s="30">
        <v>35.1</v>
      </c>
      <c r="K27" s="30">
        <v>32.1</v>
      </c>
      <c r="L27" s="30">
        <v>33.9</v>
      </c>
      <c r="M27" s="30">
        <v>38.200000000000003</v>
      </c>
      <c r="N27" s="31">
        <v>41</v>
      </c>
      <c r="O27" s="30">
        <v>39.799999999999997</v>
      </c>
      <c r="P27" s="30">
        <v>42.5</v>
      </c>
      <c r="S27" s="32" t="s">
        <v>27</v>
      </c>
      <c r="T27" s="31">
        <v>21</v>
      </c>
    </row>
    <row r="28" spans="1:20" ht="14.5" x14ac:dyDescent="0.35">
      <c r="A28" s="32" t="s">
        <v>18</v>
      </c>
      <c r="B28" s="34">
        <v>55.5</v>
      </c>
      <c r="C28" s="34">
        <v>43.8</v>
      </c>
      <c r="D28" s="34">
        <v>41.5</v>
      </c>
      <c r="E28" s="34">
        <v>40.5</v>
      </c>
      <c r="F28" s="34">
        <v>37.799999999999997</v>
      </c>
      <c r="G28" s="35">
        <v>37</v>
      </c>
      <c r="H28" s="34">
        <v>40.5</v>
      </c>
      <c r="I28" s="34">
        <v>43.3</v>
      </c>
      <c r="J28" s="34">
        <v>44.1</v>
      </c>
      <c r="K28" s="34">
        <v>39.200000000000003</v>
      </c>
      <c r="L28" s="34">
        <v>38.700000000000003</v>
      </c>
      <c r="M28" s="34">
        <v>37.200000000000003</v>
      </c>
      <c r="N28" s="34">
        <v>35.299999999999997</v>
      </c>
      <c r="O28" s="34">
        <v>36.5</v>
      </c>
      <c r="P28" s="35">
        <v>30</v>
      </c>
      <c r="S28" s="32" t="s">
        <v>13</v>
      </c>
      <c r="T28" s="30">
        <v>20.7</v>
      </c>
    </row>
    <row r="29" spans="1:20" ht="14.5" x14ac:dyDescent="0.35">
      <c r="A29" s="32" t="s">
        <v>19</v>
      </c>
      <c r="B29" s="30">
        <v>44.5</v>
      </c>
      <c r="C29" s="31">
        <v>42</v>
      </c>
      <c r="D29" s="30">
        <v>39.5</v>
      </c>
      <c r="E29" s="30">
        <v>39.700000000000003</v>
      </c>
      <c r="F29" s="30">
        <v>33.5</v>
      </c>
      <c r="G29" s="30">
        <v>29.9</v>
      </c>
      <c r="H29" s="30">
        <v>33.5</v>
      </c>
      <c r="I29" s="30">
        <v>28.6</v>
      </c>
      <c r="J29" s="30">
        <v>34.1</v>
      </c>
      <c r="K29" s="30">
        <v>33.700000000000003</v>
      </c>
      <c r="L29" s="30">
        <v>30.3</v>
      </c>
      <c r="M29" s="30">
        <v>34.299999999999997</v>
      </c>
      <c r="N29" s="30">
        <v>31.1</v>
      </c>
      <c r="O29" s="30">
        <v>27.2</v>
      </c>
      <c r="P29" s="30">
        <v>24.7</v>
      </c>
      <c r="S29" s="32" t="s">
        <v>8</v>
      </c>
      <c r="T29" s="34">
        <v>19.600000000000001</v>
      </c>
    </row>
    <row r="30" spans="1:20" ht="14.5" x14ac:dyDescent="0.35">
      <c r="A30" s="32" t="s">
        <v>20</v>
      </c>
      <c r="B30" s="34">
        <v>21.2</v>
      </c>
      <c r="C30" s="35">
        <v>19</v>
      </c>
      <c r="D30" s="34">
        <v>22.9</v>
      </c>
      <c r="E30" s="34">
        <v>20.5</v>
      </c>
      <c r="F30" s="35">
        <v>23</v>
      </c>
      <c r="G30" s="34">
        <v>21.1</v>
      </c>
      <c r="H30" s="34">
        <v>25.1</v>
      </c>
      <c r="I30" s="34">
        <v>28.9</v>
      </c>
      <c r="J30" s="34">
        <v>27.2</v>
      </c>
      <c r="K30" s="34">
        <v>23.9</v>
      </c>
      <c r="L30" s="34">
        <v>25.8</v>
      </c>
      <c r="M30" s="34">
        <v>26.5</v>
      </c>
      <c r="N30" s="34">
        <v>22.8</v>
      </c>
      <c r="O30" s="35">
        <v>27</v>
      </c>
      <c r="P30" s="34">
        <v>24.6</v>
      </c>
      <c r="S30" s="32" t="s">
        <v>15</v>
      </c>
      <c r="T30" s="30">
        <v>19.600000000000001</v>
      </c>
    </row>
    <row r="31" spans="1:20" ht="14.5" x14ac:dyDescent="0.35">
      <c r="A31" s="32" t="s">
        <v>21</v>
      </c>
      <c r="B31" s="30">
        <v>47.7</v>
      </c>
      <c r="C31" s="30">
        <v>42.1</v>
      </c>
      <c r="D31" s="30">
        <v>32.200000000000003</v>
      </c>
      <c r="E31" s="30">
        <v>50.6</v>
      </c>
      <c r="F31" s="31">
        <v>30</v>
      </c>
      <c r="G31" s="30">
        <v>47.6</v>
      </c>
      <c r="H31" s="30">
        <v>47.4</v>
      </c>
      <c r="I31" s="30">
        <v>52.5</v>
      </c>
      <c r="J31" s="31">
        <v>52</v>
      </c>
      <c r="K31" s="30">
        <v>52.5</v>
      </c>
      <c r="L31" s="30">
        <v>44.9</v>
      </c>
      <c r="M31" s="30">
        <v>46.6</v>
      </c>
      <c r="N31" s="30">
        <v>40.799999999999997</v>
      </c>
      <c r="O31" s="30">
        <v>43.5</v>
      </c>
      <c r="P31" s="30">
        <v>36.6</v>
      </c>
      <c r="S31" s="32" t="s">
        <v>65</v>
      </c>
      <c r="T31" s="30">
        <v>18.600000000000001</v>
      </c>
    </row>
    <row r="32" spans="1:20" ht="14.5" x14ac:dyDescent="0.35">
      <c r="A32" s="32" t="s">
        <v>22</v>
      </c>
      <c r="B32" s="34">
        <v>11.9</v>
      </c>
      <c r="C32" s="34">
        <v>8.4</v>
      </c>
      <c r="D32" s="34">
        <v>7.3</v>
      </c>
      <c r="E32" s="34">
        <v>7.9</v>
      </c>
      <c r="F32" s="34">
        <v>12.8</v>
      </c>
      <c r="G32" s="34">
        <v>15.6</v>
      </c>
      <c r="H32" s="34">
        <v>11.5</v>
      </c>
      <c r="I32" s="34">
        <v>12.4</v>
      </c>
      <c r="J32" s="35">
        <v>11</v>
      </c>
      <c r="K32" s="34">
        <v>14.4</v>
      </c>
      <c r="L32" s="34">
        <v>12.9</v>
      </c>
      <c r="M32" s="34">
        <v>14.8</v>
      </c>
      <c r="N32" s="34">
        <v>13.6</v>
      </c>
      <c r="O32" s="34">
        <v>10.4</v>
      </c>
      <c r="P32" s="34">
        <v>12.5</v>
      </c>
      <c r="S32" s="32" t="s">
        <v>12</v>
      </c>
      <c r="T32" s="34">
        <v>18.600000000000001</v>
      </c>
    </row>
    <row r="33" spans="1:20" ht="14.5" x14ac:dyDescent="0.35">
      <c r="A33" s="32" t="s">
        <v>23</v>
      </c>
      <c r="B33" s="30">
        <v>27.9</v>
      </c>
      <c r="C33" s="30">
        <v>28.5</v>
      </c>
      <c r="D33" s="30">
        <v>29.4</v>
      </c>
      <c r="E33" s="30">
        <v>26.2</v>
      </c>
      <c r="F33" s="30">
        <v>24.8</v>
      </c>
      <c r="G33" s="30">
        <v>24.8</v>
      </c>
      <c r="H33" s="30">
        <v>18.899999999999999</v>
      </c>
      <c r="I33" s="30">
        <v>27.4</v>
      </c>
      <c r="J33" s="30">
        <v>23.2</v>
      </c>
      <c r="K33" s="30">
        <v>22.2</v>
      </c>
      <c r="L33" s="30">
        <v>21.5</v>
      </c>
      <c r="M33" s="30">
        <v>21.9</v>
      </c>
      <c r="N33" s="30">
        <v>21.8</v>
      </c>
      <c r="O33" s="30">
        <v>25.4</v>
      </c>
      <c r="P33" s="30">
        <v>24.4</v>
      </c>
      <c r="S33" s="32" t="s">
        <v>25</v>
      </c>
      <c r="T33" s="30">
        <v>18.100000000000001</v>
      </c>
    </row>
    <row r="34" spans="1:20" ht="14.5" x14ac:dyDescent="0.35">
      <c r="A34" s="32" t="s">
        <v>24</v>
      </c>
      <c r="B34" s="34">
        <v>14.9</v>
      </c>
      <c r="C34" s="34">
        <v>13.8</v>
      </c>
      <c r="D34" s="34">
        <v>13.8</v>
      </c>
      <c r="E34" s="34">
        <v>18.600000000000001</v>
      </c>
      <c r="F34" s="34">
        <v>20.6</v>
      </c>
      <c r="G34" s="34">
        <v>19.2</v>
      </c>
      <c r="H34" s="34">
        <v>22.1</v>
      </c>
      <c r="I34" s="34">
        <v>15.2</v>
      </c>
      <c r="J34" s="34">
        <v>19.3</v>
      </c>
      <c r="K34" s="34">
        <v>13.1</v>
      </c>
      <c r="L34" s="34">
        <v>16.5</v>
      </c>
      <c r="M34" s="35">
        <v>17</v>
      </c>
      <c r="N34" s="34">
        <v>17.2</v>
      </c>
      <c r="O34" s="34">
        <v>15.4</v>
      </c>
      <c r="P34" s="34">
        <v>13.3</v>
      </c>
      <c r="S34" s="32" t="s">
        <v>11</v>
      </c>
      <c r="T34" s="31">
        <v>18</v>
      </c>
    </row>
    <row r="35" spans="1:20" ht="14.5" x14ac:dyDescent="0.35">
      <c r="A35" s="32" t="s">
        <v>25</v>
      </c>
      <c r="B35" s="30">
        <v>58.9</v>
      </c>
      <c r="C35" s="30">
        <v>61.2</v>
      </c>
      <c r="D35" s="30">
        <v>56.9</v>
      </c>
      <c r="E35" s="30">
        <v>37.4</v>
      </c>
      <c r="F35" s="30">
        <v>31.2</v>
      </c>
      <c r="G35" s="30">
        <v>29.7</v>
      </c>
      <c r="H35" s="30">
        <v>20.5</v>
      </c>
      <c r="I35" s="31">
        <v>20</v>
      </c>
      <c r="J35" s="30">
        <v>18.399999999999999</v>
      </c>
      <c r="K35" s="30">
        <v>16.899999999999999</v>
      </c>
      <c r="L35" s="30">
        <v>21.2</v>
      </c>
      <c r="M35" s="31">
        <v>22</v>
      </c>
      <c r="N35" s="30">
        <v>18.899999999999999</v>
      </c>
      <c r="O35" s="30">
        <v>20.399999999999999</v>
      </c>
      <c r="P35" s="30">
        <v>18.100000000000001</v>
      </c>
      <c r="S35" s="32" t="s">
        <v>16</v>
      </c>
      <c r="T35" s="34">
        <v>16.399999999999999</v>
      </c>
    </row>
    <row r="36" spans="1:20" ht="14.5" x14ac:dyDescent="0.35">
      <c r="A36" s="32" t="s">
        <v>26</v>
      </c>
      <c r="B36" s="34">
        <v>29.7</v>
      </c>
      <c r="C36" s="34">
        <v>28.6</v>
      </c>
      <c r="D36" s="34">
        <v>31.5</v>
      </c>
      <c r="E36" s="34">
        <v>26.1</v>
      </c>
      <c r="F36" s="34">
        <v>28.6</v>
      </c>
      <c r="G36" s="34">
        <v>31.1</v>
      </c>
      <c r="H36" s="34">
        <v>28.4</v>
      </c>
      <c r="I36" s="34">
        <v>28.5</v>
      </c>
      <c r="J36" s="34">
        <v>40.1</v>
      </c>
      <c r="K36" s="34">
        <v>40.200000000000003</v>
      </c>
      <c r="L36" s="34">
        <v>36.6</v>
      </c>
      <c r="M36" s="34">
        <v>40.1</v>
      </c>
      <c r="N36" s="34">
        <v>35.700000000000003</v>
      </c>
      <c r="O36" s="34">
        <v>38.299999999999997</v>
      </c>
      <c r="P36" s="34">
        <v>36.5</v>
      </c>
      <c r="S36" s="32" t="s">
        <v>29</v>
      </c>
      <c r="T36" s="30">
        <v>16.3</v>
      </c>
    </row>
    <row r="37" spans="1:20" ht="14.5" x14ac:dyDescent="0.35">
      <c r="A37" s="32" t="s">
        <v>27</v>
      </c>
      <c r="B37" s="29" t="s">
        <v>58</v>
      </c>
      <c r="C37" s="29" t="s">
        <v>58</v>
      </c>
      <c r="D37" s="30">
        <v>45.4</v>
      </c>
      <c r="E37" s="30">
        <v>38.299999999999997</v>
      </c>
      <c r="F37" s="30">
        <v>35.299999999999997</v>
      </c>
      <c r="G37" s="30">
        <v>32.4</v>
      </c>
      <c r="H37" s="30">
        <v>34.700000000000003</v>
      </c>
      <c r="I37" s="30">
        <v>29.4</v>
      </c>
      <c r="J37" s="30">
        <v>28.9</v>
      </c>
      <c r="K37" s="30">
        <v>27.1</v>
      </c>
      <c r="L37" s="30">
        <v>26.6</v>
      </c>
      <c r="M37" s="31">
        <v>28</v>
      </c>
      <c r="N37" s="30">
        <v>22.5</v>
      </c>
      <c r="O37" s="30">
        <v>21.8</v>
      </c>
      <c r="P37" s="31">
        <v>21</v>
      </c>
      <c r="S37" s="32" t="s">
        <v>7</v>
      </c>
      <c r="T37" s="31">
        <v>14</v>
      </c>
    </row>
    <row r="38" spans="1:20" ht="14.5" x14ac:dyDescent="0.35">
      <c r="A38" s="32" t="s">
        <v>28</v>
      </c>
      <c r="B38" s="34">
        <v>30.4</v>
      </c>
      <c r="C38" s="34">
        <v>32.700000000000003</v>
      </c>
      <c r="D38" s="34">
        <v>30.4</v>
      </c>
      <c r="E38" s="34">
        <v>44.5</v>
      </c>
      <c r="F38" s="34">
        <v>40.9</v>
      </c>
      <c r="G38" s="35">
        <v>47</v>
      </c>
      <c r="H38" s="34">
        <v>47.2</v>
      </c>
      <c r="I38" s="34">
        <v>46.1</v>
      </c>
      <c r="J38" s="34">
        <v>39.6</v>
      </c>
      <c r="K38" s="34">
        <v>41.2</v>
      </c>
      <c r="L38" s="34">
        <v>37.200000000000003</v>
      </c>
      <c r="M38" s="34">
        <v>36.9</v>
      </c>
      <c r="N38" s="34">
        <v>32.200000000000003</v>
      </c>
      <c r="O38" s="34">
        <v>33.9</v>
      </c>
      <c r="P38" s="34">
        <v>33.6</v>
      </c>
      <c r="S38" s="32" t="s">
        <v>24</v>
      </c>
      <c r="T38" s="34">
        <v>13.3</v>
      </c>
    </row>
    <row r="39" spans="1:20" ht="14.5" x14ac:dyDescent="0.35">
      <c r="A39" s="32" t="s">
        <v>29</v>
      </c>
      <c r="B39" s="30">
        <v>13.4</v>
      </c>
      <c r="C39" s="30">
        <v>12.5</v>
      </c>
      <c r="D39" s="30">
        <v>11.3</v>
      </c>
      <c r="E39" s="30">
        <v>16.5</v>
      </c>
      <c r="F39" s="30">
        <v>12.9</v>
      </c>
      <c r="G39" s="30">
        <v>11.3</v>
      </c>
      <c r="H39" s="30">
        <v>18.899999999999999</v>
      </c>
      <c r="I39" s="30">
        <v>19.7</v>
      </c>
      <c r="J39" s="30">
        <v>19.7</v>
      </c>
      <c r="K39" s="31">
        <v>23</v>
      </c>
      <c r="L39" s="30">
        <v>17.600000000000001</v>
      </c>
      <c r="M39" s="30">
        <v>17.399999999999999</v>
      </c>
      <c r="N39" s="30">
        <v>22.1</v>
      </c>
      <c r="O39" s="30">
        <v>15.8</v>
      </c>
      <c r="P39" s="30">
        <v>16.3</v>
      </c>
      <c r="S39" s="32" t="s">
        <v>22</v>
      </c>
      <c r="T39" s="34">
        <v>12.5</v>
      </c>
    </row>
    <row r="40" spans="1:20" ht="14.5" x14ac:dyDescent="0.35">
      <c r="A40" s="32" t="s">
        <v>30</v>
      </c>
      <c r="B40" s="34">
        <v>7.9</v>
      </c>
      <c r="C40" s="34">
        <v>7.9</v>
      </c>
      <c r="D40" s="34">
        <v>7.2</v>
      </c>
      <c r="E40" s="34">
        <v>6.5</v>
      </c>
      <c r="F40" s="34">
        <v>6.3</v>
      </c>
      <c r="G40" s="34">
        <v>8.5</v>
      </c>
      <c r="H40" s="34">
        <v>8.8000000000000007</v>
      </c>
      <c r="I40" s="34">
        <v>8.6</v>
      </c>
      <c r="J40" s="35">
        <v>7</v>
      </c>
      <c r="K40" s="34">
        <v>6.9</v>
      </c>
      <c r="L40" s="34">
        <v>6.2</v>
      </c>
      <c r="M40" s="34">
        <v>7.1</v>
      </c>
      <c r="N40" s="34">
        <v>8.8000000000000007</v>
      </c>
      <c r="O40" s="34">
        <v>6.6</v>
      </c>
      <c r="P40" s="34">
        <v>6.3</v>
      </c>
      <c r="S40" s="32" t="s">
        <v>31</v>
      </c>
      <c r="T40" s="31">
        <v>10</v>
      </c>
    </row>
    <row r="41" spans="1:20" ht="14.5" x14ac:dyDescent="0.35">
      <c r="A41" s="32" t="s">
        <v>31</v>
      </c>
      <c r="B41" s="30">
        <v>6.3</v>
      </c>
      <c r="C41" s="30">
        <v>11.5</v>
      </c>
      <c r="D41" s="30">
        <v>9.9</v>
      </c>
      <c r="E41" s="30">
        <v>10.9</v>
      </c>
      <c r="F41" s="30">
        <v>9.5</v>
      </c>
      <c r="G41" s="30">
        <v>9.1999999999999993</v>
      </c>
      <c r="H41" s="30">
        <v>12.6</v>
      </c>
      <c r="I41" s="30">
        <v>10.4</v>
      </c>
      <c r="J41" s="30">
        <v>11.8</v>
      </c>
      <c r="K41" s="30">
        <v>11.1</v>
      </c>
      <c r="L41" s="30">
        <v>9.6999999999999993</v>
      </c>
      <c r="M41" s="30">
        <v>8.6</v>
      </c>
      <c r="N41" s="30">
        <v>10.7</v>
      </c>
      <c r="O41" s="31">
        <v>11</v>
      </c>
      <c r="P41" s="31">
        <v>10</v>
      </c>
      <c r="S41" s="32" t="s">
        <v>30</v>
      </c>
      <c r="T41" s="34">
        <v>6.3</v>
      </c>
    </row>
    <row r="42" spans="1:20" ht="14.5" x14ac:dyDescent="0.35">
      <c r="A42" s="32" t="s">
        <v>32</v>
      </c>
      <c r="B42" s="34">
        <v>19.3</v>
      </c>
      <c r="C42" s="34">
        <v>13.9</v>
      </c>
      <c r="D42" s="34">
        <v>14.3</v>
      </c>
      <c r="E42" s="35">
        <v>20</v>
      </c>
      <c r="F42" s="34">
        <v>18.899999999999999</v>
      </c>
      <c r="G42" s="34">
        <v>15.5</v>
      </c>
      <c r="H42" s="34">
        <v>18.899999999999999</v>
      </c>
      <c r="I42" s="34">
        <v>24.6</v>
      </c>
      <c r="J42" s="35">
        <v>22</v>
      </c>
      <c r="K42" s="35">
        <v>22</v>
      </c>
      <c r="L42" s="34">
        <v>25.6</v>
      </c>
      <c r="M42" s="34">
        <v>21.5</v>
      </c>
      <c r="N42" s="34">
        <v>15.4</v>
      </c>
      <c r="O42" s="34">
        <v>22.8</v>
      </c>
      <c r="P42" s="33" t="s">
        <v>58</v>
      </c>
    </row>
    <row r="43" spans="1:20" ht="14.5" x14ac:dyDescent="0.35">
      <c r="A43" s="32" t="s">
        <v>33</v>
      </c>
      <c r="B43" s="30">
        <v>13.4</v>
      </c>
      <c r="C43" s="30">
        <v>13.5</v>
      </c>
      <c r="D43" s="30">
        <v>12.3</v>
      </c>
      <c r="E43" s="30">
        <v>14.4</v>
      </c>
      <c r="F43" s="31">
        <v>12</v>
      </c>
      <c r="G43" s="30">
        <v>15.7</v>
      </c>
      <c r="H43" s="30">
        <v>16.100000000000001</v>
      </c>
      <c r="I43" s="30">
        <v>13.8</v>
      </c>
      <c r="J43" s="30">
        <v>15.6</v>
      </c>
      <c r="K43" s="30">
        <v>10.9</v>
      </c>
      <c r="L43" s="30">
        <v>11.5</v>
      </c>
      <c r="M43" s="30">
        <v>11.6</v>
      </c>
      <c r="N43" s="30">
        <v>10.199999999999999</v>
      </c>
      <c r="O43" s="30">
        <v>13.1</v>
      </c>
      <c r="P43" s="30">
        <v>10.5</v>
      </c>
    </row>
    <row r="44" spans="1:20" ht="14.5" x14ac:dyDescent="0.35">
      <c r="A44" s="32" t="s">
        <v>34</v>
      </c>
      <c r="B44" s="33" t="s">
        <v>58</v>
      </c>
      <c r="C44" s="33" t="s">
        <v>58</v>
      </c>
      <c r="D44" s="34">
        <v>11.8</v>
      </c>
      <c r="E44" s="35">
        <v>9</v>
      </c>
      <c r="F44" s="34">
        <v>9.6</v>
      </c>
      <c r="G44" s="34">
        <v>12.6</v>
      </c>
      <c r="H44" s="34">
        <v>12.3</v>
      </c>
      <c r="I44" s="34">
        <v>12.8</v>
      </c>
      <c r="J44" s="34">
        <v>12.4</v>
      </c>
      <c r="K44" s="34">
        <v>17.399999999999999</v>
      </c>
      <c r="L44" s="34">
        <v>13.4</v>
      </c>
      <c r="M44" s="34">
        <v>18.7</v>
      </c>
      <c r="N44" s="34">
        <v>17.7</v>
      </c>
      <c r="O44" s="34">
        <v>15.9</v>
      </c>
      <c r="P44" s="34">
        <v>13.1</v>
      </c>
    </row>
    <row r="45" spans="1:20" ht="14.5" x14ac:dyDescent="0.35">
      <c r="A45" s="32" t="s">
        <v>35</v>
      </c>
      <c r="B45" s="30">
        <v>21.5</v>
      </c>
      <c r="C45" s="30">
        <v>19.2</v>
      </c>
      <c r="D45" s="30">
        <v>20.100000000000001</v>
      </c>
      <c r="E45" s="30">
        <v>21.6</v>
      </c>
      <c r="F45" s="30">
        <v>19.5</v>
      </c>
      <c r="G45" s="30">
        <v>22.5</v>
      </c>
      <c r="H45" s="30">
        <v>19.600000000000001</v>
      </c>
      <c r="I45" s="31">
        <v>21</v>
      </c>
      <c r="J45" s="30">
        <v>18.100000000000001</v>
      </c>
      <c r="K45" s="30">
        <v>23.6</v>
      </c>
      <c r="L45" s="30">
        <v>22.1</v>
      </c>
      <c r="M45" s="30">
        <v>22.2</v>
      </c>
      <c r="N45" s="30">
        <v>22.1</v>
      </c>
      <c r="O45" s="31">
        <v>24</v>
      </c>
      <c r="P45" s="29" t="s">
        <v>58</v>
      </c>
    </row>
    <row r="48" spans="1:20" ht="11.5" customHeight="1" x14ac:dyDescent="0.35">
      <c r="B48" s="38" t="s">
        <v>37</v>
      </c>
      <c r="C48" s="38" t="s">
        <v>38</v>
      </c>
      <c r="D48" s="38" t="s">
        <v>39</v>
      </c>
      <c r="E48" s="38" t="s">
        <v>40</v>
      </c>
      <c r="F48" s="38" t="s">
        <v>41</v>
      </c>
      <c r="G48" s="38" t="s">
        <v>42</v>
      </c>
      <c r="H48" s="38" t="s">
        <v>43</v>
      </c>
      <c r="I48" s="38" t="s">
        <v>44</v>
      </c>
      <c r="J48" s="38" t="s">
        <v>45</v>
      </c>
      <c r="K48" s="38" t="s">
        <v>46</v>
      </c>
      <c r="L48" s="38" t="s">
        <v>47</v>
      </c>
      <c r="M48" s="38" t="s">
        <v>48</v>
      </c>
      <c r="N48" s="38" t="s">
        <v>49</v>
      </c>
      <c r="O48" s="38" t="s">
        <v>50</v>
      </c>
      <c r="P48" s="38" t="s">
        <v>51</v>
      </c>
    </row>
    <row r="49" spans="1:16" ht="14.5" x14ac:dyDescent="0.35">
      <c r="A49" s="32" t="s">
        <v>14</v>
      </c>
      <c r="B49" s="34">
        <v>20.6</v>
      </c>
      <c r="C49" s="34">
        <v>19.600000000000001</v>
      </c>
      <c r="D49" s="34">
        <v>22.3</v>
      </c>
      <c r="E49" s="34">
        <v>22.6</v>
      </c>
      <c r="F49" s="34">
        <v>22.8</v>
      </c>
      <c r="G49" s="34">
        <v>20.9</v>
      </c>
      <c r="H49" s="34">
        <v>19.600000000000001</v>
      </c>
      <c r="I49" s="34">
        <v>22.1</v>
      </c>
      <c r="J49" s="34">
        <v>22.4</v>
      </c>
      <c r="K49" s="34">
        <v>24.7</v>
      </c>
      <c r="L49" s="34">
        <v>23.9</v>
      </c>
      <c r="M49" s="34">
        <v>25.4</v>
      </c>
      <c r="N49" s="34">
        <v>19.5</v>
      </c>
      <c r="O49" s="34">
        <v>24.4</v>
      </c>
      <c r="P49" s="34">
        <v>21.1</v>
      </c>
    </row>
    <row r="51" spans="1:16" ht="11.5" customHeight="1" x14ac:dyDescent="0.35">
      <c r="O51" s="67">
        <f>P49-B49</f>
        <v>0.5</v>
      </c>
    </row>
  </sheetData>
  <sortState xmlns:xlrd2="http://schemas.microsoft.com/office/spreadsheetml/2017/richdata2" ref="S15:T41">
    <sortCondition descending="1" ref="T15:T4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641-FB76-4154-95BE-1EC54F9F246B}">
  <dimension ref="A1:M41"/>
  <sheetViews>
    <sheetView workbookViewId="0">
      <pane xSplit="1" ySplit="12" topLeftCell="B13" activePane="bottomRight" state="frozen"/>
      <selection pane="topRight"/>
      <selection pane="bottomLeft"/>
      <selection pane="bottomRight" activeCell="L27" sqref="L27"/>
    </sheetView>
  </sheetViews>
  <sheetFormatPr baseColWidth="10" defaultColWidth="9.1796875" defaultRowHeight="11.5" customHeight="1" x14ac:dyDescent="0.35"/>
  <cols>
    <col min="1" max="1" width="29.81640625" style="15" customWidth="1"/>
    <col min="2" max="5" width="10" style="15" customWidth="1"/>
    <col min="6" max="16384" width="9.1796875" style="15"/>
  </cols>
  <sheetData>
    <row r="1" spans="1:13" ht="11.5" customHeight="1" x14ac:dyDescent="0.35">
      <c r="A1" s="27" t="s">
        <v>75</v>
      </c>
    </row>
    <row r="2" spans="1:13" ht="11.5" customHeight="1" x14ac:dyDescent="0.35">
      <c r="A2" s="27" t="s">
        <v>53</v>
      </c>
      <c r="B2" s="28" t="s">
        <v>74</v>
      </c>
    </row>
    <row r="3" spans="1:13" ht="11.5" customHeight="1" x14ac:dyDescent="0.35">
      <c r="A3" s="27" t="s">
        <v>54</v>
      </c>
      <c r="B3" s="27" t="s">
        <v>61</v>
      </c>
    </row>
    <row r="5" spans="1:13" ht="11.5" customHeight="1" x14ac:dyDescent="0.35">
      <c r="A5" s="28" t="s">
        <v>2</v>
      </c>
    </row>
    <row r="6" spans="1:13" ht="11.5" customHeight="1" x14ac:dyDescent="0.35">
      <c r="A6" s="28" t="s">
        <v>1</v>
      </c>
    </row>
    <row r="7" spans="1:13" ht="11.5" customHeight="1" x14ac:dyDescent="0.35">
      <c r="A7" s="28" t="s">
        <v>60</v>
      </c>
    </row>
    <row r="8" spans="1:13" ht="11.5" customHeight="1" x14ac:dyDescent="0.35">
      <c r="A8" s="28" t="s">
        <v>73</v>
      </c>
    </row>
    <row r="9" spans="1:13" ht="11.5" customHeight="1" x14ac:dyDescent="0.35">
      <c r="A9" s="28" t="s">
        <v>36</v>
      </c>
    </row>
    <row r="11" spans="1:13" ht="11.5" customHeight="1" x14ac:dyDescent="0.35">
      <c r="A11" s="37" t="s">
        <v>72</v>
      </c>
      <c r="B11" s="38" t="s">
        <v>71</v>
      </c>
      <c r="C11" s="38" t="s">
        <v>70</v>
      </c>
      <c r="D11" s="38" t="s">
        <v>69</v>
      </c>
      <c r="E11" s="38" t="s">
        <v>68</v>
      </c>
    </row>
    <row r="12" spans="1:13" ht="11.5" customHeight="1" x14ac:dyDescent="0.35">
      <c r="A12" s="36" t="s">
        <v>57</v>
      </c>
      <c r="B12" s="19" t="s">
        <v>56</v>
      </c>
      <c r="C12" s="19" t="s">
        <v>56</v>
      </c>
      <c r="D12" s="19" t="s">
        <v>56</v>
      </c>
      <c r="E12" s="19" t="s">
        <v>56</v>
      </c>
      <c r="L12" s="68" t="s">
        <v>30</v>
      </c>
      <c r="M12" s="31">
        <v>18</v>
      </c>
    </row>
    <row r="13" spans="1:13" ht="11.5" customHeight="1" x14ac:dyDescent="0.35">
      <c r="A13" s="32" t="s">
        <v>4</v>
      </c>
      <c r="B13" s="30">
        <v>6.5</v>
      </c>
      <c r="C13" s="30">
        <v>15.2</v>
      </c>
      <c r="D13" s="30">
        <v>47.1</v>
      </c>
      <c r="E13" s="30">
        <v>31.2</v>
      </c>
      <c r="I13" s="68"/>
      <c r="J13" s="35"/>
      <c r="L13" s="32" t="s">
        <v>11</v>
      </c>
      <c r="M13" s="34">
        <v>15.5</v>
      </c>
    </row>
    <row r="14" spans="1:13" ht="11.5" customHeight="1" x14ac:dyDescent="0.35">
      <c r="A14" s="32" t="s">
        <v>5</v>
      </c>
      <c r="B14" s="34">
        <v>6.3</v>
      </c>
      <c r="C14" s="34">
        <v>10.9</v>
      </c>
      <c r="D14" s="34">
        <v>47.3</v>
      </c>
      <c r="E14" s="34">
        <v>35.4</v>
      </c>
      <c r="I14" s="32"/>
      <c r="J14" s="30"/>
      <c r="L14" s="32" t="s">
        <v>15</v>
      </c>
      <c r="M14" s="34">
        <v>12.2</v>
      </c>
    </row>
    <row r="15" spans="1:13" ht="11.5" customHeight="1" x14ac:dyDescent="0.35">
      <c r="A15" s="32" t="s">
        <v>6</v>
      </c>
      <c r="B15" s="30">
        <v>8.1</v>
      </c>
      <c r="C15" s="30">
        <v>26.1</v>
      </c>
      <c r="D15" s="30">
        <v>52.6</v>
      </c>
      <c r="E15" s="30">
        <v>13.1</v>
      </c>
      <c r="I15" s="32"/>
      <c r="J15" s="30"/>
      <c r="L15" s="32" t="s">
        <v>16</v>
      </c>
      <c r="M15" s="30">
        <v>10.7</v>
      </c>
    </row>
    <row r="16" spans="1:13" ht="11.5" customHeight="1" x14ac:dyDescent="0.35">
      <c r="A16" s="32" t="s">
        <v>7</v>
      </c>
      <c r="B16" s="34">
        <v>2.8</v>
      </c>
      <c r="C16" s="34">
        <v>14.1</v>
      </c>
      <c r="D16" s="34">
        <v>51.6</v>
      </c>
      <c r="E16" s="34">
        <v>31.5</v>
      </c>
      <c r="I16" s="32"/>
      <c r="J16" s="30"/>
      <c r="L16" s="32" t="s">
        <v>27</v>
      </c>
      <c r="M16" s="34">
        <v>10.4</v>
      </c>
    </row>
    <row r="17" spans="1:13" ht="11.5" customHeight="1" x14ac:dyDescent="0.35">
      <c r="A17" s="32" t="s">
        <v>8</v>
      </c>
      <c r="B17" s="30">
        <v>5.8</v>
      </c>
      <c r="C17" s="30">
        <v>10.5</v>
      </c>
      <c r="D17" s="30">
        <v>32.9</v>
      </c>
      <c r="E17" s="30">
        <v>50.8</v>
      </c>
      <c r="I17" s="32"/>
      <c r="J17" s="30"/>
      <c r="L17" s="32" t="s">
        <v>10</v>
      </c>
      <c r="M17" s="30">
        <v>8.8000000000000007</v>
      </c>
    </row>
    <row r="18" spans="1:13" ht="11.5" customHeight="1" x14ac:dyDescent="0.35">
      <c r="A18" s="32" t="s">
        <v>9</v>
      </c>
      <c r="B18" s="34">
        <v>5.8</v>
      </c>
      <c r="C18" s="34">
        <v>13.3</v>
      </c>
      <c r="D18" s="34">
        <v>47.5</v>
      </c>
      <c r="E18" s="34">
        <v>33.4</v>
      </c>
      <c r="I18" s="32"/>
      <c r="J18" s="35"/>
      <c r="L18" s="32" t="s">
        <v>25</v>
      </c>
      <c r="M18" s="34">
        <v>8.8000000000000007</v>
      </c>
    </row>
    <row r="19" spans="1:13" ht="11.5" customHeight="1" x14ac:dyDescent="0.35">
      <c r="A19" s="32" t="s">
        <v>10</v>
      </c>
      <c r="B19" s="30">
        <v>8.8000000000000007</v>
      </c>
      <c r="C19" s="30">
        <v>18.3</v>
      </c>
      <c r="D19" s="30">
        <v>58.3</v>
      </c>
      <c r="E19" s="30">
        <v>14.6</v>
      </c>
      <c r="I19" s="32"/>
      <c r="J19" s="34"/>
      <c r="L19" s="32" t="s">
        <v>19</v>
      </c>
      <c r="M19" s="34">
        <v>8.4</v>
      </c>
    </row>
    <row r="20" spans="1:13" ht="11.5" customHeight="1" x14ac:dyDescent="0.35">
      <c r="A20" s="32" t="s">
        <v>11</v>
      </c>
      <c r="B20" s="34">
        <v>15.5</v>
      </c>
      <c r="C20" s="34">
        <v>12.5</v>
      </c>
      <c r="D20" s="34">
        <v>46.9</v>
      </c>
      <c r="E20" s="34">
        <v>25.1</v>
      </c>
      <c r="I20" s="32"/>
      <c r="J20" s="34"/>
      <c r="L20" s="32" t="s">
        <v>6</v>
      </c>
      <c r="M20" s="30">
        <v>8.1</v>
      </c>
    </row>
    <row r="21" spans="1:13" ht="11.5" customHeight="1" x14ac:dyDescent="0.35">
      <c r="A21" s="32" t="s">
        <v>12</v>
      </c>
      <c r="B21" s="30">
        <v>5.8</v>
      </c>
      <c r="C21" s="30">
        <v>15.4</v>
      </c>
      <c r="D21" s="30">
        <v>51.7</v>
      </c>
      <c r="E21" s="30">
        <v>27.1</v>
      </c>
      <c r="I21" s="32"/>
      <c r="J21" s="34"/>
      <c r="L21" s="32" t="s">
        <v>28</v>
      </c>
      <c r="M21" s="30">
        <v>7.4</v>
      </c>
    </row>
    <row r="22" spans="1:13" ht="11.5" customHeight="1" x14ac:dyDescent="0.35">
      <c r="A22" s="32" t="s">
        <v>13</v>
      </c>
      <c r="B22" s="35">
        <v>2</v>
      </c>
      <c r="C22" s="34">
        <v>7.1</v>
      </c>
      <c r="D22" s="34">
        <v>48.6</v>
      </c>
      <c r="E22" s="34">
        <v>42.3</v>
      </c>
      <c r="I22" s="20"/>
      <c r="J22" s="34"/>
      <c r="L22" s="32" t="s">
        <v>18</v>
      </c>
      <c r="M22" s="30">
        <v>6.9</v>
      </c>
    </row>
    <row r="23" spans="1:13" ht="11.5" customHeight="1" x14ac:dyDescent="0.35">
      <c r="A23" s="32" t="s">
        <v>14</v>
      </c>
      <c r="B23" s="30">
        <v>2.8</v>
      </c>
      <c r="C23" s="30">
        <v>7.5</v>
      </c>
      <c r="D23" s="30">
        <v>39.700000000000003</v>
      </c>
      <c r="E23" s="30">
        <v>49.9</v>
      </c>
      <c r="I23" s="32"/>
      <c r="J23" s="31"/>
      <c r="L23" s="32" t="s">
        <v>22</v>
      </c>
      <c r="M23" s="30">
        <v>6.7</v>
      </c>
    </row>
    <row r="24" spans="1:13" ht="11.5" customHeight="1" x14ac:dyDescent="0.35">
      <c r="A24" s="32" t="s">
        <v>15</v>
      </c>
      <c r="B24" s="34">
        <v>12.2</v>
      </c>
      <c r="C24" s="34">
        <v>31.6</v>
      </c>
      <c r="D24" s="35">
        <v>45</v>
      </c>
      <c r="E24" s="34">
        <v>11.1</v>
      </c>
      <c r="I24" s="32"/>
      <c r="J24" s="34"/>
      <c r="L24" s="32" t="s">
        <v>5</v>
      </c>
      <c r="M24" s="34">
        <v>6.3</v>
      </c>
    </row>
    <row r="25" spans="1:13" ht="11.5" customHeight="1" x14ac:dyDescent="0.35">
      <c r="A25" s="32" t="s">
        <v>16</v>
      </c>
      <c r="B25" s="30">
        <v>10.7</v>
      </c>
      <c r="C25" s="30">
        <v>23.4</v>
      </c>
      <c r="D25" s="30">
        <v>51.4</v>
      </c>
      <c r="E25" s="30">
        <v>14.4</v>
      </c>
      <c r="I25" s="32"/>
      <c r="J25" s="34"/>
      <c r="L25" s="32" t="s">
        <v>8</v>
      </c>
      <c r="M25" s="30">
        <v>5.8</v>
      </c>
    </row>
    <row r="26" spans="1:13" ht="11.5" customHeight="1" x14ac:dyDescent="0.35">
      <c r="A26" s="32" t="s">
        <v>17</v>
      </c>
      <c r="B26" s="34">
        <v>3.5</v>
      </c>
      <c r="C26" s="34">
        <v>11.4</v>
      </c>
      <c r="D26" s="34">
        <v>54.5</v>
      </c>
      <c r="E26" s="34">
        <v>30.6</v>
      </c>
      <c r="I26" s="32"/>
      <c r="J26" s="30"/>
      <c r="L26" s="20" t="s">
        <v>65</v>
      </c>
      <c r="M26" s="34">
        <v>5.8</v>
      </c>
    </row>
    <row r="27" spans="1:13" ht="11.5" customHeight="1" x14ac:dyDescent="0.35">
      <c r="A27" s="32" t="s">
        <v>18</v>
      </c>
      <c r="B27" s="30">
        <v>6.9</v>
      </c>
      <c r="C27" s="30">
        <v>16.8</v>
      </c>
      <c r="D27" s="30">
        <v>54.7</v>
      </c>
      <c r="E27" s="30">
        <v>21.6</v>
      </c>
      <c r="I27" s="32"/>
      <c r="J27" s="30"/>
      <c r="L27" s="32" t="s">
        <v>12</v>
      </c>
      <c r="M27" s="30">
        <v>5.8</v>
      </c>
    </row>
    <row r="28" spans="1:13" ht="11.5" customHeight="1" x14ac:dyDescent="0.35">
      <c r="A28" s="32" t="s">
        <v>19</v>
      </c>
      <c r="B28" s="34">
        <v>8.4</v>
      </c>
      <c r="C28" s="34">
        <v>18.5</v>
      </c>
      <c r="D28" s="34">
        <v>57.6</v>
      </c>
      <c r="E28" s="34">
        <v>15.5</v>
      </c>
      <c r="I28" s="32"/>
      <c r="J28" s="34"/>
      <c r="L28" s="32" t="s">
        <v>24</v>
      </c>
      <c r="M28" s="30">
        <v>5.5</v>
      </c>
    </row>
    <row r="29" spans="1:13" ht="11.5" customHeight="1" x14ac:dyDescent="0.35">
      <c r="A29" s="32" t="s">
        <v>20</v>
      </c>
      <c r="B29" s="31">
        <v>4</v>
      </c>
      <c r="C29" s="30">
        <v>4.2</v>
      </c>
      <c r="D29" s="30">
        <v>37.299999999999997</v>
      </c>
      <c r="E29" s="30">
        <v>54.5</v>
      </c>
      <c r="I29" s="32"/>
      <c r="J29" s="34"/>
      <c r="L29" s="32" t="s">
        <v>31</v>
      </c>
      <c r="M29" s="34">
        <v>5.5</v>
      </c>
    </row>
    <row r="30" spans="1:13" ht="11.5" customHeight="1" x14ac:dyDescent="0.35">
      <c r="A30" s="32" t="s">
        <v>21</v>
      </c>
      <c r="B30" s="34">
        <v>2.9</v>
      </c>
      <c r="C30" s="34">
        <v>12.2</v>
      </c>
      <c r="D30" s="34">
        <v>68.400000000000006</v>
      </c>
      <c r="E30" s="34">
        <v>16.5</v>
      </c>
      <c r="I30" s="32"/>
      <c r="J30" s="30"/>
      <c r="L30" s="32" t="s">
        <v>35</v>
      </c>
      <c r="M30" s="34">
        <v>5.4</v>
      </c>
    </row>
    <row r="31" spans="1:13" ht="11.5" customHeight="1" x14ac:dyDescent="0.35">
      <c r="A31" s="32" t="s">
        <v>22</v>
      </c>
      <c r="B31" s="30">
        <v>6.7</v>
      </c>
      <c r="C31" s="30">
        <v>17.8</v>
      </c>
      <c r="D31" s="30">
        <v>42.5</v>
      </c>
      <c r="E31" s="31">
        <v>33</v>
      </c>
      <c r="I31" s="32"/>
      <c r="J31" s="34"/>
      <c r="L31" s="32" t="s">
        <v>26</v>
      </c>
      <c r="M31" s="30">
        <v>4.4000000000000004</v>
      </c>
    </row>
    <row r="32" spans="1:13" ht="11.5" customHeight="1" x14ac:dyDescent="0.35">
      <c r="A32" s="32" t="s">
        <v>23</v>
      </c>
      <c r="B32" s="34">
        <v>3.6</v>
      </c>
      <c r="C32" s="34">
        <v>9.6999999999999993</v>
      </c>
      <c r="D32" s="34">
        <v>26.6</v>
      </c>
      <c r="E32" s="35">
        <v>60</v>
      </c>
      <c r="I32" s="32"/>
      <c r="J32" s="30"/>
      <c r="L32" s="32" t="s">
        <v>29</v>
      </c>
      <c r="M32" s="34">
        <v>4.3</v>
      </c>
    </row>
    <row r="33" spans="1:13" ht="11.5" customHeight="1" x14ac:dyDescent="0.35">
      <c r="A33" s="32" t="s">
        <v>24</v>
      </c>
      <c r="B33" s="30">
        <v>5.5</v>
      </c>
      <c r="C33" s="30">
        <v>12.1</v>
      </c>
      <c r="D33" s="30">
        <v>35.200000000000003</v>
      </c>
      <c r="E33" s="30">
        <v>47.3</v>
      </c>
      <c r="I33" s="32"/>
      <c r="J33" s="34"/>
      <c r="L33" s="32" t="s">
        <v>20</v>
      </c>
      <c r="M33" s="31">
        <v>4</v>
      </c>
    </row>
    <row r="34" spans="1:13" ht="11.5" customHeight="1" x14ac:dyDescent="0.35">
      <c r="A34" s="32" t="s">
        <v>25</v>
      </c>
      <c r="B34" s="34">
        <v>8.8000000000000007</v>
      </c>
      <c r="C34" s="34">
        <v>26.7</v>
      </c>
      <c r="D34" s="34">
        <v>44.9</v>
      </c>
      <c r="E34" s="34">
        <v>19.600000000000001</v>
      </c>
      <c r="I34" s="32"/>
      <c r="J34" s="34"/>
      <c r="L34" s="32" t="s">
        <v>23</v>
      </c>
      <c r="M34" s="34">
        <v>3.6</v>
      </c>
    </row>
    <row r="35" spans="1:13" ht="11.5" customHeight="1" x14ac:dyDescent="0.35">
      <c r="A35" s="32" t="s">
        <v>26</v>
      </c>
      <c r="B35" s="30">
        <v>4.4000000000000004</v>
      </c>
      <c r="C35" s="30">
        <v>13.9</v>
      </c>
      <c r="D35" s="30">
        <v>66.8</v>
      </c>
      <c r="E35" s="30">
        <v>14.9</v>
      </c>
      <c r="I35" s="32"/>
      <c r="J35" s="30"/>
      <c r="L35" s="32" t="s">
        <v>17</v>
      </c>
      <c r="M35" s="34">
        <v>3.5</v>
      </c>
    </row>
    <row r="36" spans="1:13" ht="11.5" customHeight="1" x14ac:dyDescent="0.35">
      <c r="A36" s="32" t="s">
        <v>27</v>
      </c>
      <c r="B36" s="34">
        <v>10.4</v>
      </c>
      <c r="C36" s="34">
        <v>23.8</v>
      </c>
      <c r="D36" s="34">
        <v>60.2</v>
      </c>
      <c r="E36" s="34">
        <v>5.6</v>
      </c>
      <c r="I36" s="32"/>
      <c r="J36" s="30"/>
      <c r="L36" s="32" t="s">
        <v>21</v>
      </c>
      <c r="M36" s="34">
        <v>2.9</v>
      </c>
    </row>
    <row r="37" spans="1:13" ht="11.5" customHeight="1" x14ac:dyDescent="0.35">
      <c r="A37" s="32" t="s">
        <v>28</v>
      </c>
      <c r="B37" s="30">
        <v>7.4</v>
      </c>
      <c r="C37" s="30">
        <v>23.4</v>
      </c>
      <c r="D37" s="30">
        <v>49.8</v>
      </c>
      <c r="E37" s="30">
        <v>19.5</v>
      </c>
      <c r="I37" s="32"/>
      <c r="J37" s="30"/>
      <c r="L37" s="32" t="s">
        <v>7</v>
      </c>
      <c r="M37" s="34">
        <v>2.8</v>
      </c>
    </row>
    <row r="38" spans="1:13" ht="11.5" customHeight="1" x14ac:dyDescent="0.35">
      <c r="A38" s="32" t="s">
        <v>29</v>
      </c>
      <c r="B38" s="34">
        <v>4.3</v>
      </c>
      <c r="C38" s="34">
        <v>17.600000000000001</v>
      </c>
      <c r="D38" s="34">
        <v>52.5</v>
      </c>
      <c r="E38" s="34">
        <v>25.6</v>
      </c>
      <c r="I38" s="32"/>
      <c r="J38" s="30"/>
      <c r="L38" s="32" t="s">
        <v>14</v>
      </c>
      <c r="M38" s="30">
        <v>2.8</v>
      </c>
    </row>
    <row r="39" spans="1:13" ht="11.5" customHeight="1" x14ac:dyDescent="0.35">
      <c r="A39" s="32" t="s">
        <v>30</v>
      </c>
      <c r="B39" s="31">
        <v>18</v>
      </c>
      <c r="C39" s="30">
        <v>12.6</v>
      </c>
      <c r="D39" s="30">
        <v>41.9</v>
      </c>
      <c r="E39" s="30">
        <v>27.5</v>
      </c>
      <c r="I39" s="32"/>
      <c r="J39" s="34"/>
      <c r="L39" s="32" t="s">
        <v>13</v>
      </c>
      <c r="M39" s="35">
        <v>2</v>
      </c>
    </row>
    <row r="40" spans="1:13" ht="11.5" customHeight="1" x14ac:dyDescent="0.35">
      <c r="A40" s="32" t="s">
        <v>31</v>
      </c>
      <c r="B40" s="34">
        <v>5.5</v>
      </c>
      <c r="C40" s="34">
        <v>10.9</v>
      </c>
      <c r="D40" s="34">
        <v>40.6</v>
      </c>
      <c r="E40" s="35">
        <v>43</v>
      </c>
      <c r="I40" s="32"/>
      <c r="J40" s="34"/>
      <c r="L40" s="69"/>
    </row>
    <row r="41" spans="1:13" ht="11.5" customHeight="1" x14ac:dyDescent="0.35">
      <c r="A41" s="32" t="s">
        <v>35</v>
      </c>
      <c r="B41" s="34">
        <v>5.4</v>
      </c>
      <c r="C41" s="34">
        <v>9.8000000000000007</v>
      </c>
      <c r="D41" s="34">
        <v>42.5</v>
      </c>
      <c r="E41" s="34">
        <v>42.4</v>
      </c>
      <c r="I41" s="69"/>
    </row>
  </sheetData>
  <sortState xmlns:xlrd2="http://schemas.microsoft.com/office/spreadsheetml/2017/richdata2" ref="L12:M40">
    <sortCondition descending="1" ref="M12:M4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028B-9603-41E2-8396-EB599663E325}">
  <dimension ref="A1:E41"/>
  <sheetViews>
    <sheetView workbookViewId="0">
      <pane xSplit="1" ySplit="12" topLeftCell="B13" activePane="bottomRight" state="frozen"/>
      <selection pane="topRight"/>
      <selection pane="bottomLeft"/>
      <selection pane="bottomRight" activeCell="B23" sqref="B23"/>
    </sheetView>
  </sheetViews>
  <sheetFormatPr baseColWidth="10" defaultColWidth="9.1796875" defaultRowHeight="11.5" customHeight="1" x14ac:dyDescent="0.35"/>
  <cols>
    <col min="1" max="1" width="29.81640625" style="15" customWidth="1"/>
    <col min="2" max="5" width="10" style="15" customWidth="1"/>
    <col min="6" max="16384" width="9.1796875" style="15"/>
  </cols>
  <sheetData>
    <row r="1" spans="1:5" ht="11.5" customHeight="1" x14ac:dyDescent="0.35">
      <c r="A1" s="27" t="s">
        <v>76</v>
      </c>
    </row>
    <row r="2" spans="1:5" ht="11.5" customHeight="1" x14ac:dyDescent="0.35">
      <c r="A2" s="27" t="s">
        <v>53</v>
      </c>
      <c r="B2" s="28" t="s">
        <v>74</v>
      </c>
    </row>
    <row r="3" spans="1:5" ht="11.5" customHeight="1" x14ac:dyDescent="0.35">
      <c r="A3" s="27" t="s">
        <v>54</v>
      </c>
      <c r="B3" s="27" t="s">
        <v>61</v>
      </c>
    </row>
    <row r="5" spans="1:5" ht="11.5" customHeight="1" x14ac:dyDescent="0.35">
      <c r="A5" s="28" t="s">
        <v>2</v>
      </c>
    </row>
    <row r="6" spans="1:5" ht="11.5" customHeight="1" x14ac:dyDescent="0.35">
      <c r="A6" s="28" t="s">
        <v>1</v>
      </c>
    </row>
    <row r="7" spans="1:5" ht="11.5" customHeight="1" x14ac:dyDescent="0.35">
      <c r="A7" s="28" t="s">
        <v>60</v>
      </c>
    </row>
    <row r="8" spans="1:5" ht="11.5" customHeight="1" x14ac:dyDescent="0.35">
      <c r="A8" s="28" t="s">
        <v>73</v>
      </c>
    </row>
    <row r="9" spans="1:5" ht="11.5" customHeight="1" x14ac:dyDescent="0.35">
      <c r="A9" s="28" t="s">
        <v>36</v>
      </c>
    </row>
    <row r="11" spans="1:5" ht="11.5" customHeight="1" x14ac:dyDescent="0.35">
      <c r="A11" s="37" t="s">
        <v>72</v>
      </c>
      <c r="B11" s="38" t="s">
        <v>71</v>
      </c>
      <c r="C11" s="38" t="s">
        <v>70</v>
      </c>
      <c r="D11" s="38" t="s">
        <v>69</v>
      </c>
      <c r="E11" s="38" t="s">
        <v>68</v>
      </c>
    </row>
    <row r="12" spans="1:5" ht="11.5" customHeight="1" x14ac:dyDescent="0.35">
      <c r="A12" s="36" t="s">
        <v>57</v>
      </c>
      <c r="B12" s="19" t="s">
        <v>56</v>
      </c>
      <c r="C12" s="19" t="s">
        <v>56</v>
      </c>
      <c r="D12" s="19" t="s">
        <v>56</v>
      </c>
      <c r="E12" s="19" t="s">
        <v>56</v>
      </c>
    </row>
    <row r="13" spans="1:5" ht="11.5" customHeight="1" x14ac:dyDescent="0.35">
      <c r="A13" s="32" t="s">
        <v>4</v>
      </c>
      <c r="B13" s="30">
        <v>2.4</v>
      </c>
      <c r="C13" s="30">
        <v>7.7</v>
      </c>
      <c r="D13" s="30">
        <v>44.8</v>
      </c>
      <c r="E13" s="30">
        <v>45.1</v>
      </c>
    </row>
    <row r="14" spans="1:5" ht="11.5" customHeight="1" x14ac:dyDescent="0.35">
      <c r="A14" s="32" t="s">
        <v>5</v>
      </c>
      <c r="B14" s="34">
        <v>1.1000000000000001</v>
      </c>
      <c r="C14" s="34">
        <v>3.5</v>
      </c>
      <c r="D14" s="34">
        <v>47.1</v>
      </c>
      <c r="E14" s="34">
        <v>48.3</v>
      </c>
    </row>
    <row r="15" spans="1:5" ht="11.5" customHeight="1" x14ac:dyDescent="0.35">
      <c r="A15" s="32" t="s">
        <v>6</v>
      </c>
      <c r="B15" s="30">
        <v>2.1</v>
      </c>
      <c r="C15" s="30">
        <v>23.9</v>
      </c>
      <c r="D15" s="30">
        <v>54.7</v>
      </c>
      <c r="E15" s="30">
        <v>19.3</v>
      </c>
    </row>
    <row r="16" spans="1:5" ht="11.5" customHeight="1" x14ac:dyDescent="0.35">
      <c r="A16" s="32" t="s">
        <v>7</v>
      </c>
      <c r="B16" s="34">
        <v>0.7</v>
      </c>
      <c r="C16" s="35">
        <v>3</v>
      </c>
      <c r="D16" s="34">
        <v>48.7</v>
      </c>
      <c r="E16" s="34">
        <v>47.6</v>
      </c>
    </row>
    <row r="17" spans="1:5" ht="11.5" customHeight="1" x14ac:dyDescent="0.35">
      <c r="A17" s="32" t="s">
        <v>8</v>
      </c>
      <c r="B17" s="30">
        <v>0.4</v>
      </c>
      <c r="C17" s="30">
        <v>3.7</v>
      </c>
      <c r="D17" s="31">
        <v>29</v>
      </c>
      <c r="E17" s="30">
        <v>66.900000000000006</v>
      </c>
    </row>
    <row r="18" spans="1:5" ht="11.5" customHeight="1" x14ac:dyDescent="0.35">
      <c r="A18" s="32" t="s">
        <v>9</v>
      </c>
      <c r="B18" s="34">
        <v>0.7</v>
      </c>
      <c r="C18" s="34">
        <v>3.4</v>
      </c>
      <c r="D18" s="34">
        <v>44.4</v>
      </c>
      <c r="E18" s="34">
        <v>51.5</v>
      </c>
    </row>
    <row r="19" spans="1:5" ht="11.5" customHeight="1" x14ac:dyDescent="0.35">
      <c r="A19" s="32" t="s">
        <v>10</v>
      </c>
      <c r="B19" s="30">
        <v>0.8</v>
      </c>
      <c r="C19" s="30">
        <v>3.7</v>
      </c>
      <c r="D19" s="31">
        <v>70</v>
      </c>
      <c r="E19" s="30">
        <v>25.6</v>
      </c>
    </row>
    <row r="20" spans="1:5" ht="11.5" customHeight="1" x14ac:dyDescent="0.35">
      <c r="A20" s="32" t="s">
        <v>11</v>
      </c>
      <c r="B20" s="34">
        <v>0.7</v>
      </c>
      <c r="C20" s="34">
        <v>5.6</v>
      </c>
      <c r="D20" s="34">
        <v>46.2</v>
      </c>
      <c r="E20" s="34">
        <v>47.4</v>
      </c>
    </row>
    <row r="21" spans="1:5" ht="11.5" customHeight="1" x14ac:dyDescent="0.35">
      <c r="A21" s="32" t="s">
        <v>12</v>
      </c>
      <c r="B21" s="30">
        <v>0.1</v>
      </c>
      <c r="C21" s="30">
        <v>8.1999999999999993</v>
      </c>
      <c r="D21" s="30">
        <v>53.1</v>
      </c>
      <c r="E21" s="30">
        <v>38.6</v>
      </c>
    </row>
    <row r="22" spans="1:5" ht="11.5" customHeight="1" x14ac:dyDescent="0.35">
      <c r="A22" s="32" t="s">
        <v>13</v>
      </c>
      <c r="B22" s="34">
        <v>1.5</v>
      </c>
      <c r="C22" s="34">
        <v>3.4</v>
      </c>
      <c r="D22" s="34">
        <v>46.6</v>
      </c>
      <c r="E22" s="34">
        <v>48.5</v>
      </c>
    </row>
    <row r="23" spans="1:5" ht="11.5" customHeight="1" x14ac:dyDescent="0.35">
      <c r="A23" s="32" t="s">
        <v>14</v>
      </c>
      <c r="B23" s="30">
        <v>1.8</v>
      </c>
      <c r="C23" s="30">
        <v>6.5</v>
      </c>
      <c r="D23" s="30">
        <v>36.299999999999997</v>
      </c>
      <c r="E23" s="30">
        <v>55.4</v>
      </c>
    </row>
    <row r="24" spans="1:5" ht="11.5" customHeight="1" x14ac:dyDescent="0.35">
      <c r="A24" s="32" t="s">
        <v>15</v>
      </c>
      <c r="B24" s="34">
        <v>0.5</v>
      </c>
      <c r="C24" s="34">
        <v>16.600000000000001</v>
      </c>
      <c r="D24" s="34">
        <v>51.8</v>
      </c>
      <c r="E24" s="34">
        <v>31.1</v>
      </c>
    </row>
    <row r="25" spans="1:5" ht="11.5" customHeight="1" x14ac:dyDescent="0.35">
      <c r="A25" s="32" t="s">
        <v>16</v>
      </c>
      <c r="B25" s="31">
        <v>8</v>
      </c>
      <c r="C25" s="30">
        <v>20.100000000000001</v>
      </c>
      <c r="D25" s="30">
        <v>51.5</v>
      </c>
      <c r="E25" s="30">
        <v>20.399999999999999</v>
      </c>
    </row>
    <row r="26" spans="1:5" ht="11.5" customHeight="1" x14ac:dyDescent="0.35">
      <c r="A26" s="32" t="s">
        <v>17</v>
      </c>
      <c r="B26" s="34">
        <v>1.3</v>
      </c>
      <c r="C26" s="34">
        <v>10.9</v>
      </c>
      <c r="D26" s="35">
        <v>61</v>
      </c>
      <c r="E26" s="34">
        <v>26.8</v>
      </c>
    </row>
    <row r="27" spans="1:5" ht="11.5" customHeight="1" x14ac:dyDescent="0.35">
      <c r="A27" s="32" t="s">
        <v>18</v>
      </c>
      <c r="B27" s="30">
        <v>1.6</v>
      </c>
      <c r="C27" s="30">
        <v>7.4</v>
      </c>
      <c r="D27" s="30">
        <v>58.7</v>
      </c>
      <c r="E27" s="30">
        <v>32.299999999999997</v>
      </c>
    </row>
    <row r="28" spans="1:5" ht="11.5" customHeight="1" x14ac:dyDescent="0.35">
      <c r="A28" s="32" t="s">
        <v>19</v>
      </c>
      <c r="B28" s="34">
        <v>0.2</v>
      </c>
      <c r="C28" s="34">
        <v>9.9</v>
      </c>
      <c r="D28" s="34">
        <v>66.400000000000006</v>
      </c>
      <c r="E28" s="34">
        <v>23.4</v>
      </c>
    </row>
    <row r="29" spans="1:5" ht="11.5" customHeight="1" x14ac:dyDescent="0.35">
      <c r="A29" s="32" t="s">
        <v>20</v>
      </c>
      <c r="B29" s="30">
        <v>0.1</v>
      </c>
      <c r="C29" s="31">
        <v>1</v>
      </c>
      <c r="D29" s="30">
        <v>40.6</v>
      </c>
      <c r="E29" s="30">
        <v>58.2</v>
      </c>
    </row>
    <row r="30" spans="1:5" ht="11.5" customHeight="1" x14ac:dyDescent="0.35">
      <c r="A30" s="32" t="s">
        <v>21</v>
      </c>
      <c r="B30" s="34">
        <v>3.5</v>
      </c>
      <c r="C30" s="34">
        <v>9.1</v>
      </c>
      <c r="D30" s="34">
        <v>51.1</v>
      </c>
      <c r="E30" s="34">
        <v>36.200000000000003</v>
      </c>
    </row>
    <row r="31" spans="1:5" ht="11.5" customHeight="1" x14ac:dyDescent="0.35">
      <c r="A31" s="32" t="s">
        <v>22</v>
      </c>
      <c r="B31" s="30">
        <v>6.2</v>
      </c>
      <c r="C31" s="30">
        <v>19.2</v>
      </c>
      <c r="D31" s="30">
        <v>41.8</v>
      </c>
      <c r="E31" s="30">
        <v>32.700000000000003</v>
      </c>
    </row>
    <row r="32" spans="1:5" ht="11.5" customHeight="1" x14ac:dyDescent="0.35">
      <c r="A32" s="32" t="s">
        <v>23</v>
      </c>
      <c r="B32" s="34">
        <v>1.5</v>
      </c>
      <c r="C32" s="34">
        <v>3.7</v>
      </c>
      <c r="D32" s="34">
        <v>25.4</v>
      </c>
      <c r="E32" s="34">
        <v>69.400000000000006</v>
      </c>
    </row>
    <row r="33" spans="1:5" ht="11.5" customHeight="1" x14ac:dyDescent="0.35">
      <c r="A33" s="32" t="s">
        <v>24</v>
      </c>
      <c r="B33" s="30">
        <v>1.1000000000000001</v>
      </c>
      <c r="C33" s="30">
        <v>5.3</v>
      </c>
      <c r="D33" s="31">
        <v>31</v>
      </c>
      <c r="E33" s="30">
        <v>62.6</v>
      </c>
    </row>
    <row r="34" spans="1:5" ht="11.5" customHeight="1" x14ac:dyDescent="0.35">
      <c r="A34" s="32" t="s">
        <v>25</v>
      </c>
      <c r="B34" s="34">
        <v>0.5</v>
      </c>
      <c r="C34" s="34">
        <v>7.3</v>
      </c>
      <c r="D34" s="34">
        <v>47.9</v>
      </c>
      <c r="E34" s="34">
        <v>44.4</v>
      </c>
    </row>
    <row r="35" spans="1:5" ht="11.5" customHeight="1" x14ac:dyDescent="0.35">
      <c r="A35" s="32" t="s">
        <v>26</v>
      </c>
      <c r="B35" s="30">
        <v>1.3</v>
      </c>
      <c r="C35" s="30">
        <v>12.6</v>
      </c>
      <c r="D35" s="30">
        <v>69.5</v>
      </c>
      <c r="E35" s="30">
        <v>16.600000000000001</v>
      </c>
    </row>
    <row r="36" spans="1:5" ht="11.5" customHeight="1" x14ac:dyDescent="0.35">
      <c r="A36" s="32" t="s">
        <v>27</v>
      </c>
      <c r="B36" s="34">
        <v>3.3</v>
      </c>
      <c r="C36" s="34">
        <v>25.2</v>
      </c>
      <c r="D36" s="34">
        <v>63.9</v>
      </c>
      <c r="E36" s="34">
        <v>7.6</v>
      </c>
    </row>
    <row r="37" spans="1:5" ht="11.5" customHeight="1" x14ac:dyDescent="0.35">
      <c r="A37" s="32" t="s">
        <v>28</v>
      </c>
      <c r="B37" s="30">
        <v>1.7</v>
      </c>
      <c r="C37" s="30">
        <v>7.8</v>
      </c>
      <c r="D37" s="30">
        <v>56.4</v>
      </c>
      <c r="E37" s="31">
        <v>34</v>
      </c>
    </row>
    <row r="38" spans="1:5" ht="11.5" customHeight="1" x14ac:dyDescent="0.35">
      <c r="A38" s="32" t="s">
        <v>29</v>
      </c>
      <c r="B38" s="34">
        <v>0.2</v>
      </c>
      <c r="C38" s="34">
        <v>6.1</v>
      </c>
      <c r="D38" s="34">
        <v>51.6</v>
      </c>
      <c r="E38" s="35">
        <v>42</v>
      </c>
    </row>
    <row r="39" spans="1:5" ht="11.5" customHeight="1" x14ac:dyDescent="0.35">
      <c r="A39" s="32" t="s">
        <v>30</v>
      </c>
      <c r="B39" s="31">
        <v>1</v>
      </c>
      <c r="C39" s="30">
        <v>4.3</v>
      </c>
      <c r="D39" s="31">
        <v>40</v>
      </c>
      <c r="E39" s="30">
        <v>54.7</v>
      </c>
    </row>
    <row r="40" spans="1:5" ht="11.5" customHeight="1" x14ac:dyDescent="0.35">
      <c r="A40" s="32" t="s">
        <v>31</v>
      </c>
      <c r="B40" s="34">
        <v>0.7</v>
      </c>
      <c r="C40" s="34">
        <v>3.5</v>
      </c>
      <c r="D40" s="34">
        <v>42.3</v>
      </c>
      <c r="E40" s="34">
        <v>53.5</v>
      </c>
    </row>
    <row r="41" spans="1:5" ht="11.5" customHeight="1" x14ac:dyDescent="0.35">
      <c r="A41" s="32" t="s">
        <v>35</v>
      </c>
      <c r="B41" s="34">
        <v>2.7</v>
      </c>
      <c r="C41" s="34">
        <v>6.1</v>
      </c>
      <c r="D41" s="34">
        <v>44.1</v>
      </c>
      <c r="E41" s="34">
        <v>47.1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EEPI</vt:lpstr>
      <vt:lpstr>EDEPI</vt:lpstr>
      <vt:lpstr>ETEPI</vt:lpstr>
      <vt:lpstr>Normalised figures</vt:lpstr>
      <vt:lpstr>Home warm</vt:lpstr>
      <vt:lpstr>Utility bills</vt:lpstr>
      <vt:lpstr>Quality of homes</vt:lpstr>
      <vt:lpstr>Public transport_all</vt:lpstr>
      <vt:lpstr>Public transport-ville</vt:lpstr>
      <vt:lpstr>Public transport-Suburb</vt:lpstr>
      <vt:lpstr>Public transport-Rurale</vt:lpstr>
      <vt:lpstr>Affordability of public transpo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Yamina Saheb</cp:lastModifiedBy>
  <dcterms:created xsi:type="dcterms:W3CDTF">2021-07-02T07:25:45Z</dcterms:created>
  <dcterms:modified xsi:type="dcterms:W3CDTF">2025-02-04T10:11:54Z</dcterms:modified>
</cp:coreProperties>
</file>