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filterPrivacy="1"/>
  <xr:revisionPtr revIDLastSave="0" documentId="8_{FAC59B55-7E59-1B43-9CE9-3B1244BE139B}" xr6:coauthVersionLast="37" xr6:coauthVersionMax="37" xr10:uidLastSave="{00000000-0000-0000-0000-000000000000}"/>
  <bookViews>
    <workbookView xWindow="0" yWindow="460" windowWidth="22260" windowHeight="12640" xr2:uid="{00000000-000D-0000-FFFF-FFFF00000000}"/>
  </bookViews>
  <sheets>
    <sheet name="lexique données bloc" sheetId="1" r:id="rId1"/>
    <sheet name="Formatted to Markdown" sheetId="3" r:id="rId2"/>
    <sheet name="lexique subset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G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" i="3"/>
  <c r="E23" i="3"/>
  <c r="E22" i="3"/>
  <c r="D23" i="3"/>
  <c r="D22" i="3"/>
  <c r="C23" i="3"/>
  <c r="C22" i="3"/>
  <c r="W3" i="1" l="1"/>
  <c r="X3" i="1"/>
  <c r="W4" i="1"/>
  <c r="X4" i="1"/>
  <c r="W5" i="1"/>
  <c r="X5" i="1"/>
</calcChain>
</file>

<file path=xl/sharedStrings.xml><?xml version="1.0" encoding="utf-8"?>
<sst xmlns="http://schemas.openxmlformats.org/spreadsheetml/2006/main" count="640" uniqueCount="401">
  <si>
    <t>B.I.S</t>
  </si>
  <si>
    <t>BIS SR</t>
  </si>
  <si>
    <t>DC</t>
  </si>
  <si>
    <t>ET Des.</t>
  </si>
  <si>
    <t>ET Sevo.</t>
  </si>
  <si>
    <t>ETCO2</t>
  </si>
  <si>
    <t>ETO2</t>
  </si>
  <si>
    <t>FC</t>
  </si>
  <si>
    <t>FICO2</t>
  </si>
  <si>
    <t>FIN2O</t>
  </si>
  <si>
    <t>FiO2</t>
  </si>
  <si>
    <t>FR</t>
  </si>
  <si>
    <t>FR(ecg)</t>
  </si>
  <si>
    <t>MAC</t>
  </si>
  <si>
    <t>NMT TOF</t>
  </si>
  <si>
    <t>NMTratio</t>
  </si>
  <si>
    <t>PAPdia</t>
  </si>
  <si>
    <t>PAPmoy</t>
  </si>
  <si>
    <t>PAPsys</t>
  </si>
  <si>
    <t>PASd</t>
  </si>
  <si>
    <t>PASm</t>
  </si>
  <si>
    <t>PASs</t>
  </si>
  <si>
    <t>PEEPtotal</t>
  </si>
  <si>
    <t>Pmax</t>
  </si>
  <si>
    <t>Pmean</t>
  </si>
  <si>
    <t>PNId</t>
  </si>
  <si>
    <t>PNIm</t>
  </si>
  <si>
    <t>PNIs</t>
  </si>
  <si>
    <t>Pplat</t>
  </si>
  <si>
    <t>RR(co2)</t>
  </si>
  <si>
    <t>SpO2</t>
  </si>
  <si>
    <t>SvO2 (m)</t>
  </si>
  <si>
    <t>Temp</t>
  </si>
  <si>
    <t>VT</t>
  </si>
  <si>
    <t>%</t>
  </si>
  <si>
    <t>L/min</t>
  </si>
  <si>
    <t>/min</t>
  </si>
  <si>
    <t>mmHg</t>
  </si>
  <si>
    <t>cmH2O</t>
  </si>
  <si>
    <t>°C</t>
  </si>
  <si>
    <t>ml</t>
  </si>
  <si>
    <t>signification</t>
  </si>
  <si>
    <t>étendue</t>
  </si>
  <si>
    <t>normalité</t>
  </si>
  <si>
    <t>comment</t>
  </si>
  <si>
    <t>0 100</t>
  </si>
  <si>
    <t>40-60</t>
  </si>
  <si>
    <t>&gt; 70 mémorisation</t>
  </si>
  <si>
    <t>EEG plat</t>
  </si>
  <si>
    <t>&gt; 10 anormal</t>
  </si>
  <si>
    <t>0 artefact si BIS SR 0</t>
  </si>
  <si>
    <t>0 valeur à considérer si BIS SR&gt;0</t>
  </si>
  <si>
    <t>Debit cardiaque</t>
  </si>
  <si>
    <t>&gt; 0,5 &lt;10</t>
  </si>
  <si>
    <t>2 5</t>
  </si>
  <si>
    <t>&lt; 2 anormalite</t>
  </si>
  <si>
    <t>Agent sedatif</t>
  </si>
  <si>
    <t>1 12</t>
  </si>
  <si>
    <t>rarement utilisé dans la transplantation</t>
  </si>
  <si>
    <t>1 6</t>
  </si>
  <si>
    <t>Oxygène expiré</t>
  </si>
  <si>
    <t>fréquence cardiaque</t>
  </si>
  <si>
    <t>0 220</t>
  </si>
  <si>
    <t>35 60</t>
  </si>
  <si>
    <t>&gt; 60 si besoin</t>
  </si>
  <si>
    <t>50 90</t>
  </si>
  <si>
    <t>&gt; 120 alerte</t>
  </si>
  <si>
    <t>&gt; 150 anomalie cardiologique</t>
  </si>
  <si>
    <t>&lt; 30 anomalie cardiologique</t>
  </si>
  <si>
    <t>0 Arrêt cardiaque Si TAS effondrée</t>
  </si>
  <si>
    <t>Fraction inspirée en CO2</t>
  </si>
  <si>
    <t>non informatif</t>
  </si>
  <si>
    <t>0 5</t>
  </si>
  <si>
    <t>1 3</t>
  </si>
  <si>
    <t>fraction inspirée en N20</t>
  </si>
  <si>
    <t>0 60</t>
  </si>
  <si>
    <t>0 Foch</t>
  </si>
  <si>
    <t>fraction inspirée en Oxygène</t>
  </si>
  <si>
    <t>21 50</t>
  </si>
  <si>
    <t>&gt; 80 si oxygénation difficile</t>
  </si>
  <si>
    <t>fréquence respiratoire</t>
  </si>
  <si>
    <t>12 24</t>
  </si>
  <si>
    <t>&lt; 12 problème sévère</t>
  </si>
  <si>
    <t>&gt; 35 difficultés au bloc</t>
  </si>
  <si>
    <t>&lt; 12 problème respiratoire</t>
  </si>
  <si>
    <t>&gt; 35 difficulté au bloc</t>
  </si>
  <si>
    <t>ne considérer que si colonne O absente ou = 0</t>
  </si>
  <si>
    <t>source depuis l'Electrocardiogramme</t>
  </si>
  <si>
    <t>Concentration alvéolaire moyenne</t>
  </si>
  <si>
    <t>0 3</t>
  </si>
  <si>
    <t>1 2</t>
  </si>
  <si>
    <t>0 si anesthésie intra veineuse</t>
  </si>
  <si>
    <t>relaxation musculaire Train of For</t>
  </si>
  <si>
    <t>0 4</t>
  </si>
  <si>
    <t>0 1</t>
  </si>
  <si>
    <t>0 voir colonne S</t>
  </si>
  <si>
    <t>&gt; 3 pour réveil possible</t>
  </si>
  <si>
    <t>relaxation musculaire ratio</t>
  </si>
  <si>
    <t>valeur si 4 à la colonne R</t>
  </si>
  <si>
    <t>&gt; 50% réveil possible</t>
  </si>
  <si>
    <t xml:space="preserve">Pression artérielle moyenne </t>
  </si>
  <si>
    <t>Pression artérielle pulmonaire diastolique</t>
  </si>
  <si>
    <t>0 65</t>
  </si>
  <si>
    <t>14 35</t>
  </si>
  <si>
    <t>20 35</t>
  </si>
  <si>
    <t>possible 0 si absente</t>
  </si>
  <si>
    <t>pression artère pulmonaire systolique</t>
  </si>
  <si>
    <t>0 120</t>
  </si>
  <si>
    <t>25 40</t>
  </si>
  <si>
    <t>&gt; 50 danger</t>
  </si>
  <si>
    <t>si valeur = ou &gt; PAS s recours à une assistance externe</t>
  </si>
  <si>
    <t>pression artérielle systolique</t>
  </si>
  <si>
    <t>0 320</t>
  </si>
  <si>
    <t>&gt; 60 objectif pendant l'opératioin</t>
  </si>
  <si>
    <t>&lt; 40 sévérité de la situation</t>
  </si>
  <si>
    <t>&lt; 70 sévérité</t>
  </si>
  <si>
    <t>pression expiratoire positive</t>
  </si>
  <si>
    <t>0 20</t>
  </si>
  <si>
    <t>4 8</t>
  </si>
  <si>
    <t>&gt; 8 poumon pathologique</t>
  </si>
  <si>
    <t>pression maximale</t>
  </si>
  <si>
    <t>&gt; 40 poumon anormal</t>
  </si>
  <si>
    <t>Pression moyenne</t>
  </si>
  <si>
    <t>0 40</t>
  </si>
  <si>
    <t>8 25</t>
  </si>
  <si>
    <t>&gt; 30 poumon pathologique</t>
  </si>
  <si>
    <t>Pression non invasive diastolique</t>
  </si>
  <si>
    <t>pression non invasive moyenn</t>
  </si>
  <si>
    <t>pression non invasive systolique</t>
  </si>
  <si>
    <t>pression plateau</t>
  </si>
  <si>
    <t>respiratory rate</t>
  </si>
  <si>
    <t>Saturation pulsée en oxygène</t>
  </si>
  <si>
    <t>saturation veineuse en oxygène</t>
  </si>
  <si>
    <t>température</t>
  </si>
  <si>
    <t>volume respiratoire</t>
  </si>
  <si>
    <t>&lt; 90 événement notable</t>
  </si>
  <si>
    <t>&lt; 80 événement grave</t>
  </si>
  <si>
    <t>75 88</t>
  </si>
  <si>
    <t>&gt; 92 problable malposition du capteur</t>
  </si>
  <si>
    <t>&lt; 60 gravité sévère</t>
  </si>
  <si>
    <t>0 50</t>
  </si>
  <si>
    <t>34 37</t>
  </si>
  <si>
    <t>&gt; 38 infection débutante</t>
  </si>
  <si>
    <t>exclusion plasmapherese</t>
  </si>
  <si>
    <t>exclusion_PF</t>
  </si>
  <si>
    <t>exclusion_iNO</t>
  </si>
  <si>
    <t>exclusion_lactate</t>
  </si>
  <si>
    <t>patient_code</t>
  </si>
  <si>
    <t>age</t>
  </si>
  <si>
    <t>sexe</t>
  </si>
  <si>
    <t>body_mass_index</t>
  </si>
  <si>
    <t>diabetes</t>
  </si>
  <si>
    <t>preoperative_ICU</t>
  </si>
  <si>
    <t>preoperative_vasopressor</t>
  </si>
  <si>
    <t>preoperative_mechanical_ventilation</t>
  </si>
  <si>
    <t>super_urgence</t>
  </si>
  <si>
    <t>time_on_waiting_liste</t>
  </si>
  <si>
    <t>other_organ_transplantation</t>
  </si>
  <si>
    <t>pathologie</t>
  </si>
  <si>
    <t>retransplant</t>
  </si>
  <si>
    <t>transplanted_twice_during_study_period</t>
  </si>
  <si>
    <t>thoracic_surgery_history</t>
  </si>
  <si>
    <t>preoperative_pulmonary_hypertension</t>
  </si>
  <si>
    <t>plasmapherese</t>
  </si>
  <si>
    <t>PFO</t>
  </si>
  <si>
    <t>Age_donor</t>
  </si>
  <si>
    <t>Sex_donor</t>
  </si>
  <si>
    <t>BMI_donor</t>
  </si>
  <si>
    <t>Poids_donor</t>
  </si>
  <si>
    <t>Taille_donor</t>
  </si>
  <si>
    <t>Tabagisme_donor</t>
  </si>
  <si>
    <t>Aspirations_donor</t>
  </si>
  <si>
    <t>RX_donor</t>
  </si>
  <si>
    <t>PF_donor</t>
  </si>
  <si>
    <t>oto_score</t>
  </si>
  <si>
    <t>first_lung_ischemic_time</t>
  </si>
  <si>
    <t>second_lung_ischemic_time</t>
  </si>
  <si>
    <t>exvivo</t>
  </si>
  <si>
    <t>preoperative_ECMO</t>
  </si>
  <si>
    <t>postoperative_ECMO</t>
  </si>
  <si>
    <t>only_intraoperative_ECMO</t>
  </si>
  <si>
    <t>ECMO_during_surgery</t>
  </si>
  <si>
    <t>ECMO_duration</t>
  </si>
  <si>
    <t>CEC</t>
  </si>
  <si>
    <t>moment_de_pose_ECMO</t>
  </si>
  <si>
    <t>cause_ECMO</t>
  </si>
  <si>
    <t>pulmonary_reduction</t>
  </si>
  <si>
    <t>adrenaline_perop</t>
  </si>
  <si>
    <t>PRDC</t>
  </si>
  <si>
    <t>FFP</t>
  </si>
  <si>
    <t>platelets</t>
  </si>
  <si>
    <t>fluid_support</t>
  </si>
  <si>
    <t>estimated_blood_loss</t>
  </si>
  <si>
    <t>NO_dependence</t>
  </si>
  <si>
    <t>cause_NO_dependance</t>
  </si>
  <si>
    <t>P_F_end_surgery</t>
  </si>
  <si>
    <t>PGD_H0</t>
  </si>
  <si>
    <t>adre_end_surgery</t>
  </si>
  <si>
    <t>nad_end_surgery</t>
  </si>
  <si>
    <t>ventilation_days</t>
  </si>
  <si>
    <t xml:space="preserve"> immediate_extubation</t>
  </si>
  <si>
    <t>secondary_intubation</t>
  </si>
  <si>
    <t>secondary_ECMO</t>
  </si>
  <si>
    <t>ACFA</t>
  </si>
  <si>
    <t>PRBC</t>
  </si>
  <si>
    <t>Platelets</t>
  </si>
  <si>
    <t>CVA</t>
  </si>
  <si>
    <r>
      <rPr>
        <b/>
        <sz val="12"/>
        <color rgb="FF000000"/>
        <rFont val="Calibri"/>
        <family val="2"/>
        <charset val="1"/>
      </rPr>
      <t>hemodyalisis</t>
    </r>
  </si>
  <si>
    <t>tracheostomy</t>
  </si>
  <si>
    <t>reoperation_for_bleeding</t>
  </si>
  <si>
    <t>bleeding</t>
  </si>
  <si>
    <t>lower_limb_complication</t>
  </si>
  <si>
    <t>lower_limb_ischemia</t>
  </si>
  <si>
    <t>scarpa_complication</t>
  </si>
  <si>
    <t>vascular_complications</t>
  </si>
  <si>
    <t>thromboembolic_complication</t>
  </si>
  <si>
    <t>icu_days</t>
  </si>
  <si>
    <t>in_hospital_days</t>
  </si>
  <si>
    <t>in_hospital_mortality</t>
  </si>
  <si>
    <t>PGD3</t>
  </si>
  <si>
    <t>PDG_h24</t>
  </si>
  <si>
    <t>PGD_h48</t>
  </si>
  <si>
    <t>date_de_deces</t>
  </si>
  <si>
    <t>date_transplantation</t>
  </si>
  <si>
    <t>duree_survie</t>
  </si>
  <si>
    <t>survie_J30</t>
  </si>
  <si>
    <t>survie_M3</t>
  </si>
  <si>
    <t>survie_1an</t>
  </si>
  <si>
    <t>hb_initial</t>
  </si>
  <si>
    <t>lactates_initial</t>
  </si>
  <si>
    <t>hb_clampage_1</t>
  </si>
  <si>
    <t>lactates_clampage_1</t>
  </si>
  <si>
    <t>hb_declampage_1</t>
  </si>
  <si>
    <t>lactates_declampage_1</t>
  </si>
  <si>
    <t>hb_clampage_2</t>
  </si>
  <si>
    <t>lactates_clampage_2</t>
  </si>
  <si>
    <t>hb_declampage_2</t>
  </si>
  <si>
    <t>lactates_declampage_2</t>
  </si>
  <si>
    <t>hb_fermeture</t>
  </si>
  <si>
    <t>lactates_fermeture</t>
  </si>
  <si>
    <t>clé anonymat</t>
  </si>
  <si>
    <t>0 500</t>
  </si>
  <si>
    <t>NA</t>
  </si>
  <si>
    <t>14 65</t>
  </si>
  <si>
    <t>M F</t>
  </si>
  <si>
    <t>obésité</t>
  </si>
  <si>
    <t>13 50</t>
  </si>
  <si>
    <t>17 25</t>
  </si>
  <si>
    <t>&lt; 17 risque postopératoie</t>
  </si>
  <si>
    <t>&gt; 35 risque au début de l'opération</t>
  </si>
  <si>
    <t>nombre de jour</t>
  </si>
  <si>
    <t>nombre de jour sur liste d'attente</t>
  </si>
  <si>
    <t>greffe combinée</t>
  </si>
  <si>
    <t>retransplantation dans la période d'étude</t>
  </si>
  <si>
    <t>à exclure car profil totalement différent</t>
  </si>
  <si>
    <t>Foramen Ovale permeable</t>
  </si>
  <si>
    <t>O N</t>
  </si>
  <si>
    <t>non normal</t>
  </si>
  <si>
    <t>oui risque spécifique</t>
  </si>
  <si>
    <t>super u</t>
  </si>
  <si>
    <t>critère de forte sévérité avant l'intervention</t>
  </si>
  <si>
    <t>0 200</t>
  </si>
  <si>
    <t>score prédictif</t>
  </si>
  <si>
    <t>0 15</t>
  </si>
  <si>
    <t>&gt; 9 gravité</t>
  </si>
  <si>
    <t>expression en minute</t>
  </si>
  <si>
    <t>0 720</t>
  </si>
  <si>
    <t>&gt; 360 risque difficulté</t>
  </si>
  <si>
    <t>poumons sous cloche</t>
  </si>
  <si>
    <t>extra corporeal oxygenation</t>
  </si>
  <si>
    <t>durée en minutes</t>
  </si>
  <si>
    <t>0 720000</t>
  </si>
  <si>
    <t>circulation extra corpirelle</t>
  </si>
  <si>
    <t>signe de sévérité max</t>
  </si>
  <si>
    <t>chirurgie sur les poumons</t>
  </si>
  <si>
    <t>lobe = sévérité</t>
  </si>
  <si>
    <t>médicament d urgence</t>
  </si>
  <si>
    <t>0 30</t>
  </si>
  <si>
    <t>sévérité si valeur</t>
  </si>
  <si>
    <t>objectif &lt; 3</t>
  </si>
  <si>
    <t>transfusion globule rouge</t>
  </si>
  <si>
    <t>&gt; 10 sévérité</t>
  </si>
  <si>
    <t>transfusion plasma</t>
  </si>
  <si>
    <t>transfusion plaquette</t>
  </si>
  <si>
    <t>&gt; 2 sévérité</t>
  </si>
  <si>
    <t>remplissage vasculaire</t>
  </si>
  <si>
    <t>perte sanguine</t>
  </si>
  <si>
    <t>0 20000</t>
  </si>
  <si>
    <t>0 5000</t>
  </si>
  <si>
    <t>0 2000</t>
  </si>
  <si>
    <t>NO</t>
  </si>
  <si>
    <t>fonction poumons</t>
  </si>
  <si>
    <t>0 550</t>
  </si>
  <si>
    <t>&gt; 300 retrait assistance ventilatoire possible</t>
  </si>
  <si>
    <t>&lt; 100 nécessité d'une assistance cardiaque et donc respiratoire</t>
  </si>
  <si>
    <t>rejet précoce</t>
  </si>
  <si>
    <t>dose adré</t>
  </si>
  <si>
    <t>dose noradré</t>
  </si>
  <si>
    <t>jours de ventilation</t>
  </si>
  <si>
    <t>0 2</t>
  </si>
  <si>
    <t>retrait ventilation</t>
  </si>
  <si>
    <t>retrait et échec</t>
  </si>
  <si>
    <t>mise secondaire ECMO</t>
  </si>
  <si>
    <t>anomalie du rythme cœur</t>
  </si>
  <si>
    <t>transfusion culot globulaire</t>
  </si>
  <si>
    <t>transfusion plaquettes</t>
  </si>
  <si>
    <t>dialyse</t>
  </si>
  <si>
    <t>trachéo</t>
  </si>
  <si>
    <t>échec retrait ventilation</t>
  </si>
  <si>
    <t>nombre de jours</t>
  </si>
  <si>
    <t xml:space="preserve">mortalité </t>
  </si>
  <si>
    <t>défaillance des poumons Jour 3</t>
  </si>
  <si>
    <t>défaillance des poumons J1</t>
  </si>
  <si>
    <t>défaillance des poumons J2</t>
  </si>
  <si>
    <t>décès</t>
  </si>
  <si>
    <t>profondeur du sommeil index bispectral</t>
  </si>
  <si>
    <t>min</t>
  </si>
  <si>
    <t>max</t>
  </si>
  <si>
    <t>&lt; 40 sommeil trop profond</t>
  </si>
  <si>
    <t>CO2 expiré = marqueur d'équilibre général</t>
  </si>
  <si>
    <t>3 5.5</t>
  </si>
  <si>
    <t>&lt; 3 severite</t>
  </si>
  <si>
    <t>&gt; 6 difficulté ventilatoire</t>
  </si>
  <si>
    <t>surisque de complication si fumeur &gt; 10</t>
  </si>
  <si>
    <t>0 600</t>
  </si>
  <si>
    <t>&lt; 200 préparation speciale</t>
  </si>
  <si>
    <t>&gt; 450 bon greffon a priori</t>
  </si>
  <si>
    <t>0.5 3</t>
  </si>
  <si>
    <t>accident vasculaire</t>
  </si>
  <si>
    <t>Nom</t>
  </si>
  <si>
    <t>Unité</t>
  </si>
  <si>
    <t>Signification</t>
  </si>
  <si>
    <t>Normalité</t>
  </si>
  <si>
    <t>Comment</t>
  </si>
  <si>
    <t>21 - 100</t>
  </si>
  <si>
    <t>21- 100</t>
  </si>
  <si>
    <t>Etendue (Min - Max)</t>
  </si>
  <si>
    <t>80 -140</t>
  </si>
  <si>
    <t>80 - 140</t>
  </si>
  <si>
    <t>92 - 100</t>
  </si>
  <si>
    <t>COMMENT</t>
  </si>
  <si>
    <t>&gt; 70 mémorisation
&lt; 40 sommeil trop profond
0 artefact si BIS SR 0
0 valeur à considérer si BIS SR&gt;0</t>
  </si>
  <si>
    <t xml:space="preserve">&gt; 10 anormal
</t>
  </si>
  <si>
    <t xml:space="preserve">&lt; 2 anormalite
</t>
  </si>
  <si>
    <t xml:space="preserve">rarement utilisé dans la transplantation
</t>
  </si>
  <si>
    <t xml:space="preserve">&lt; 3 severite
&gt; 6 difficulté ventilatoire
</t>
  </si>
  <si>
    <t xml:space="preserve">&gt; 60 si besoin
</t>
  </si>
  <si>
    <t>&gt; 120 alerte
&gt; 150 anomalie cardiologique
&lt; 30 anomalie cardiologique
0 Arrêt cardiaque Si TAS effondrée</t>
  </si>
  <si>
    <t xml:space="preserve">non informatif
</t>
  </si>
  <si>
    <t xml:space="preserve">0 Foch
</t>
  </si>
  <si>
    <t xml:space="preserve">&gt; 80 si oxygénation difficile
</t>
  </si>
  <si>
    <t xml:space="preserve">&lt; 12 problème sévère
&gt; 35 difficultés au bloc
</t>
  </si>
  <si>
    <t>&lt; 12 problème respiratoire
&gt; 35 difficulté au bloc
ne considérer que si colonne O absente ou = 0
source depuis l'Electrocardiogramme</t>
  </si>
  <si>
    <t xml:space="preserve">0 si anesthésie intra veineuse
</t>
  </si>
  <si>
    <t xml:space="preserve">0 voir colonne S
&gt; 3 pour réveil possible
</t>
  </si>
  <si>
    <t xml:space="preserve">valeur si 4 à la colonne R
&gt; 50% réveil possible
</t>
  </si>
  <si>
    <t xml:space="preserve">possible 0 si absente
</t>
  </si>
  <si>
    <t xml:space="preserve">
</t>
  </si>
  <si>
    <t xml:space="preserve">&gt; 50 danger
si valeur = ou &gt; PAS s recours à une assistance externe
</t>
  </si>
  <si>
    <t xml:space="preserve">&gt; 60 objectif pendant l'opératioin
&lt; 40 sévérité de la situation
</t>
  </si>
  <si>
    <t xml:space="preserve">&lt; 70 sévérité
</t>
  </si>
  <si>
    <t xml:space="preserve">&gt; 8 poumon pathologique
</t>
  </si>
  <si>
    <t xml:space="preserve">&gt; 40 poumon anormal
</t>
  </si>
  <si>
    <t xml:space="preserve">&gt; 30 poumon pathologique
</t>
  </si>
  <si>
    <t xml:space="preserve">&lt; 90 événement notable
&lt; 80 événement grave
</t>
  </si>
  <si>
    <t xml:space="preserve">&gt; 92 problable malposition du capteur
&lt; 60 gravité sévère
</t>
  </si>
  <si>
    <t xml:space="preserve">&gt; 38 infection débutante
</t>
  </si>
  <si>
    <t/>
  </si>
  <si>
    <t>0 - 100</t>
  </si>
  <si>
    <t>0 - 220</t>
  </si>
  <si>
    <t>0 - 5</t>
  </si>
  <si>
    <t>0 - 60</t>
  </si>
  <si>
    <t>0 - 3</t>
  </si>
  <si>
    <t>0 - 4</t>
  </si>
  <si>
    <t>0 - 65</t>
  </si>
  <si>
    <t>0 - 120</t>
  </si>
  <si>
    <t>0 - 320</t>
  </si>
  <si>
    <t>0 - 20</t>
  </si>
  <si>
    <t>0 - 40</t>
  </si>
  <si>
    <t>0 - 50</t>
  </si>
  <si>
    <t>1 - 12</t>
  </si>
  <si>
    <t>1 - 6</t>
  </si>
  <si>
    <t>0 -  60</t>
  </si>
  <si>
    <t>40 - 60</t>
  </si>
  <si>
    <t>2 - 5</t>
  </si>
  <si>
    <t>3 - 5.5</t>
  </si>
  <si>
    <t>35 - 60</t>
  </si>
  <si>
    <t>50 - 90</t>
  </si>
  <si>
    <t>1 - 3</t>
  </si>
  <si>
    <t>21 - 50</t>
  </si>
  <si>
    <t>12 - 24</t>
  </si>
  <si>
    <t>1 - 2</t>
  </si>
  <si>
    <t>0 - 1</t>
  </si>
  <si>
    <t>14 - 35</t>
  </si>
  <si>
    <t>20 - 35</t>
  </si>
  <si>
    <t>25 - 40</t>
  </si>
  <si>
    <t>4 - 8</t>
  </si>
  <si>
    <t>25 -  40</t>
  </si>
  <si>
    <t>8 - 25</t>
  </si>
  <si>
    <t>75 - 88</t>
  </si>
  <si>
    <t>34 - 37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</si>
</sst>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  <scheme val="minor"/>
    </font>
    <font>
      <sz val="12"/>
      <name val="Calibri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1" fillId="0" borderId="0" xfId="0" applyFont="1" applyFill="1" applyBorder="1"/>
    <xf numFmtId="0" fontId="3" fillId="0" borderId="0" xfId="0" applyFont="1" applyFill="1"/>
    <xf numFmtId="0" fontId="4" fillId="0" borderId="0" xfId="0" applyFont="1" applyFill="1"/>
    <xf numFmtId="49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abSelected="1" workbookViewId="0">
      <selection activeCell="E5" sqref="E5"/>
    </sheetView>
  </sheetViews>
  <sheetFormatPr baseColWidth="10" defaultColWidth="9.1640625" defaultRowHeight="15"/>
  <cols>
    <col min="1" max="1" width="10.5" bestFit="1" customWidth="1"/>
    <col min="2" max="2" width="4.1640625" bestFit="1" customWidth="1"/>
    <col min="3" max="3" width="4.33203125" bestFit="1" customWidth="1"/>
    <col min="4" max="4" width="77.5" bestFit="1" customWidth="1"/>
    <col min="5" max="5" width="11" bestFit="1" customWidth="1"/>
    <col min="6" max="6" width="13.1640625" bestFit="1" customWidth="1"/>
    <col min="7" max="8" width="31.1640625" bestFit="1" customWidth="1"/>
    <col min="9" max="9" width="33.5" bestFit="1" customWidth="1"/>
    <col min="10" max="10" width="12.6640625" bestFit="1" customWidth="1"/>
    <col min="11" max="11" width="27.33203125" bestFit="1" customWidth="1"/>
    <col min="12" max="12" width="19.6640625" bestFit="1" customWidth="1"/>
    <col min="13" max="13" width="19.33203125" bestFit="1" customWidth="1"/>
    <col min="14" max="14" width="22.83203125" bestFit="1" customWidth="1"/>
    <col min="15" max="15" width="18" bestFit="1" customWidth="1"/>
    <col min="16" max="16" width="36.1640625" bestFit="1" customWidth="1"/>
    <col min="17" max="17" width="27.5" bestFit="1" customWidth="1"/>
    <col min="18" max="18" width="26.83203125" bestFit="1" customWidth="1"/>
    <col min="19" max="19" width="21.83203125" bestFit="1" customWidth="1"/>
    <col min="20" max="20" width="33" bestFit="1" customWidth="1"/>
    <col min="21" max="21" width="22.83203125" bestFit="1" customWidth="1"/>
    <col min="22" max="22" width="42.5" bestFit="1" customWidth="1"/>
    <col min="23" max="23" width="33" bestFit="1" customWidth="1"/>
    <col min="24" max="24" width="26.33203125" bestFit="1" customWidth="1"/>
    <col min="25" max="25" width="23" bestFit="1" customWidth="1"/>
    <col min="26" max="26" width="22.83203125" bestFit="1" customWidth="1"/>
    <col min="27" max="27" width="18" bestFit="1" customWidth="1"/>
    <col min="28" max="28" width="22" bestFit="1" customWidth="1"/>
    <col min="29" max="30" width="26.33203125" bestFit="1" customWidth="1"/>
    <col min="31" max="31" width="25.5" bestFit="1" customWidth="1"/>
    <col min="32" max="32" width="22" bestFit="1" customWidth="1"/>
    <col min="33" max="33" width="18" bestFit="1" customWidth="1"/>
    <col min="34" max="34" width="23.5" bestFit="1" customWidth="1"/>
    <col min="35" max="35" width="30.5" bestFit="1" customWidth="1"/>
    <col min="36" max="36" width="19.6640625" bestFit="1" customWidth="1"/>
    <col min="37" max="37" width="16" bestFit="1" customWidth="1"/>
  </cols>
  <sheetData>
    <row r="1" spans="1:37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>
      <c r="E2" t="s">
        <v>34</v>
      </c>
      <c r="F2" t="s">
        <v>35</v>
      </c>
      <c r="G2" t="s">
        <v>34</v>
      </c>
      <c r="H2" t="s">
        <v>34</v>
      </c>
      <c r="I2" t="s">
        <v>34</v>
      </c>
      <c r="J2" t="s">
        <v>34</v>
      </c>
      <c r="K2" t="s">
        <v>36</v>
      </c>
      <c r="L2" t="s">
        <v>34</v>
      </c>
      <c r="M2" t="s">
        <v>34</v>
      </c>
      <c r="N2" t="s">
        <v>34</v>
      </c>
      <c r="O2" t="s">
        <v>36</v>
      </c>
      <c r="P2" t="s">
        <v>36</v>
      </c>
      <c r="S2" t="s">
        <v>34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38</v>
      </c>
      <c r="AA2" t="s">
        <v>38</v>
      </c>
      <c r="AB2" t="s">
        <v>38</v>
      </c>
      <c r="AC2" t="s">
        <v>37</v>
      </c>
      <c r="AD2" t="s">
        <v>37</v>
      </c>
      <c r="AE2" t="s">
        <v>37</v>
      </c>
      <c r="AF2" t="s">
        <v>38</v>
      </c>
      <c r="AG2" t="s">
        <v>36</v>
      </c>
      <c r="AH2" t="s">
        <v>34</v>
      </c>
      <c r="AI2" t="s">
        <v>34</v>
      </c>
      <c r="AJ2" t="s">
        <v>39</v>
      </c>
      <c r="AK2" t="s">
        <v>40</v>
      </c>
    </row>
    <row r="3" spans="1:37">
      <c r="A3" t="s">
        <v>41</v>
      </c>
      <c r="D3" t="s">
        <v>315</v>
      </c>
      <c r="E3" t="s">
        <v>48</v>
      </c>
      <c r="F3" t="s">
        <v>52</v>
      </c>
      <c r="G3" t="s">
        <v>56</v>
      </c>
      <c r="H3" t="s">
        <v>56</v>
      </c>
      <c r="I3" t="s">
        <v>319</v>
      </c>
      <c r="J3" t="s">
        <v>60</v>
      </c>
      <c r="K3" t="s">
        <v>61</v>
      </c>
      <c r="L3" t="s">
        <v>70</v>
      </c>
      <c r="M3" t="s">
        <v>74</v>
      </c>
      <c r="N3" t="s">
        <v>77</v>
      </c>
      <c r="O3" t="s">
        <v>80</v>
      </c>
      <c r="P3" t="s">
        <v>80</v>
      </c>
      <c r="Q3" t="s">
        <v>88</v>
      </c>
      <c r="R3" t="s">
        <v>92</v>
      </c>
      <c r="S3" t="s">
        <v>97</v>
      </c>
      <c r="T3" t="s">
        <v>101</v>
      </c>
      <c r="U3" t="s">
        <v>100</v>
      </c>
      <c r="V3" t="s">
        <v>106</v>
      </c>
      <c r="W3" t="str">
        <f t="shared" ref="W3:X5" si="0">T3</f>
        <v>Pression artérielle pulmonaire diastolique</v>
      </c>
      <c r="X3" t="str">
        <f t="shared" si="0"/>
        <v xml:space="preserve">Pression artérielle moyenne </v>
      </c>
      <c r="Y3" t="s">
        <v>111</v>
      </c>
      <c r="Z3" t="s">
        <v>116</v>
      </c>
      <c r="AA3" t="s">
        <v>120</v>
      </c>
      <c r="AB3" t="s">
        <v>122</v>
      </c>
      <c r="AC3" t="s">
        <v>126</v>
      </c>
      <c r="AD3" t="s">
        <v>127</v>
      </c>
      <c r="AE3" t="s">
        <v>128</v>
      </c>
      <c r="AF3" t="s">
        <v>129</v>
      </c>
      <c r="AG3" t="s">
        <v>130</v>
      </c>
      <c r="AH3" t="s">
        <v>131</v>
      </c>
      <c r="AI3" t="s">
        <v>132</v>
      </c>
      <c r="AJ3" t="s">
        <v>133</v>
      </c>
      <c r="AK3" t="s">
        <v>134</v>
      </c>
    </row>
    <row r="4" spans="1:37">
      <c r="A4" t="s">
        <v>42</v>
      </c>
      <c r="B4" t="s">
        <v>316</v>
      </c>
      <c r="C4" t="s">
        <v>317</v>
      </c>
      <c r="D4" t="s">
        <v>45</v>
      </c>
      <c r="E4" t="s">
        <v>45</v>
      </c>
      <c r="F4" t="s">
        <v>53</v>
      </c>
      <c r="G4" t="s">
        <v>57</v>
      </c>
      <c r="H4" t="s">
        <v>59</v>
      </c>
      <c r="I4" t="s">
        <v>45</v>
      </c>
      <c r="J4" s="1">
        <v>21100</v>
      </c>
      <c r="K4" t="s">
        <v>62</v>
      </c>
      <c r="L4" t="s">
        <v>72</v>
      </c>
      <c r="M4" t="s">
        <v>75</v>
      </c>
      <c r="N4" s="1">
        <v>21100</v>
      </c>
      <c r="O4" t="s">
        <v>75</v>
      </c>
      <c r="P4" t="s">
        <v>75</v>
      </c>
      <c r="Q4" t="s">
        <v>89</v>
      </c>
      <c r="R4" t="s">
        <v>93</v>
      </c>
      <c r="S4" t="s">
        <v>45</v>
      </c>
      <c r="T4" t="s">
        <v>102</v>
      </c>
      <c r="U4" t="s">
        <v>102</v>
      </c>
      <c r="V4" t="s">
        <v>107</v>
      </c>
      <c r="W4" t="str">
        <f t="shared" si="0"/>
        <v>0 65</v>
      </c>
      <c r="X4" t="str">
        <f t="shared" si="0"/>
        <v>0 65</v>
      </c>
      <c r="Y4" t="s">
        <v>112</v>
      </c>
      <c r="Z4" t="s">
        <v>117</v>
      </c>
      <c r="AA4" t="s">
        <v>102</v>
      </c>
      <c r="AB4" t="s">
        <v>123</v>
      </c>
      <c r="AC4" t="s">
        <v>102</v>
      </c>
      <c r="AD4" t="s">
        <v>102</v>
      </c>
      <c r="AE4" t="s">
        <v>112</v>
      </c>
      <c r="AF4" t="s">
        <v>123</v>
      </c>
      <c r="AG4" t="s">
        <v>75</v>
      </c>
      <c r="AH4" t="s">
        <v>45</v>
      </c>
      <c r="AI4" t="s">
        <v>45</v>
      </c>
      <c r="AJ4" t="s">
        <v>140</v>
      </c>
    </row>
    <row r="5" spans="1:37">
      <c r="A5" t="s">
        <v>43</v>
      </c>
      <c r="D5" t="s">
        <v>46</v>
      </c>
      <c r="E5">
        <v>0</v>
      </c>
      <c r="F5" t="s">
        <v>54</v>
      </c>
      <c r="I5" t="s">
        <v>320</v>
      </c>
      <c r="J5" t="s">
        <v>63</v>
      </c>
      <c r="K5" t="s">
        <v>65</v>
      </c>
      <c r="L5" t="s">
        <v>73</v>
      </c>
      <c r="N5" t="s">
        <v>78</v>
      </c>
      <c r="O5" t="s">
        <v>81</v>
      </c>
      <c r="P5" t="s">
        <v>81</v>
      </c>
      <c r="Q5" t="s">
        <v>90</v>
      </c>
      <c r="R5" t="s">
        <v>94</v>
      </c>
      <c r="S5" t="s">
        <v>45</v>
      </c>
      <c r="T5" t="s">
        <v>103</v>
      </c>
      <c r="U5" t="s">
        <v>104</v>
      </c>
      <c r="V5" t="s">
        <v>108</v>
      </c>
      <c r="W5" t="str">
        <f t="shared" si="0"/>
        <v>14 35</v>
      </c>
      <c r="X5" t="str">
        <f t="shared" si="0"/>
        <v>20 35</v>
      </c>
      <c r="Y5" s="1">
        <v>80140</v>
      </c>
      <c r="Z5" t="s">
        <v>118</v>
      </c>
      <c r="AA5" t="s">
        <v>108</v>
      </c>
      <c r="AB5" t="s">
        <v>124</v>
      </c>
      <c r="AC5" t="s">
        <v>103</v>
      </c>
      <c r="AD5" t="s">
        <v>104</v>
      </c>
      <c r="AE5" s="1">
        <v>80140</v>
      </c>
      <c r="AF5" t="s">
        <v>124</v>
      </c>
      <c r="AG5" t="s">
        <v>81</v>
      </c>
      <c r="AH5" s="1">
        <v>92100</v>
      </c>
      <c r="AI5" t="s">
        <v>137</v>
      </c>
      <c r="AJ5" t="s">
        <v>141</v>
      </c>
    </row>
    <row r="6" spans="1:37">
      <c r="A6" t="s">
        <v>44</v>
      </c>
      <c r="D6" t="s">
        <v>47</v>
      </c>
      <c r="E6" t="s">
        <v>49</v>
      </c>
      <c r="F6" t="s">
        <v>55</v>
      </c>
      <c r="G6" t="s">
        <v>58</v>
      </c>
      <c r="H6" t="s">
        <v>58</v>
      </c>
      <c r="I6" t="s">
        <v>321</v>
      </c>
      <c r="J6" t="s">
        <v>64</v>
      </c>
      <c r="K6" t="s">
        <v>66</v>
      </c>
      <c r="L6" t="s">
        <v>71</v>
      </c>
      <c r="M6" t="s">
        <v>76</v>
      </c>
      <c r="N6" t="s">
        <v>79</v>
      </c>
      <c r="O6" t="s">
        <v>82</v>
      </c>
      <c r="P6" t="s">
        <v>84</v>
      </c>
      <c r="Q6" t="s">
        <v>91</v>
      </c>
      <c r="R6" t="s">
        <v>95</v>
      </c>
      <c r="S6" t="s">
        <v>98</v>
      </c>
      <c r="T6" t="s">
        <v>105</v>
      </c>
      <c r="V6" t="s">
        <v>109</v>
      </c>
      <c r="X6" t="s">
        <v>113</v>
      </c>
      <c r="Y6" t="s">
        <v>115</v>
      </c>
      <c r="Z6" t="s">
        <v>119</v>
      </c>
      <c r="AA6" t="s">
        <v>121</v>
      </c>
      <c r="AB6" t="s">
        <v>125</v>
      </c>
      <c r="AD6" t="s">
        <v>113</v>
      </c>
      <c r="AE6" t="s">
        <v>115</v>
      </c>
      <c r="AF6" t="s">
        <v>125</v>
      </c>
      <c r="AG6" t="s">
        <v>82</v>
      </c>
      <c r="AH6" t="s">
        <v>135</v>
      </c>
      <c r="AI6" t="s">
        <v>138</v>
      </c>
      <c r="AJ6" t="s">
        <v>142</v>
      </c>
    </row>
    <row r="7" spans="1:37">
      <c r="D7" t="s">
        <v>318</v>
      </c>
      <c r="I7" t="s">
        <v>322</v>
      </c>
      <c r="K7" t="s">
        <v>67</v>
      </c>
      <c r="O7" t="s">
        <v>83</v>
      </c>
      <c r="P7" t="s">
        <v>85</v>
      </c>
      <c r="R7" t="s">
        <v>96</v>
      </c>
      <c r="S7" t="s">
        <v>99</v>
      </c>
      <c r="V7" t="s">
        <v>110</v>
      </c>
      <c r="X7" t="s">
        <v>114</v>
      </c>
      <c r="AD7" t="s">
        <v>114</v>
      </c>
      <c r="AG7" t="s">
        <v>83</v>
      </c>
      <c r="AH7" t="s">
        <v>136</v>
      </c>
      <c r="AI7" t="s">
        <v>139</v>
      </c>
    </row>
    <row r="8" spans="1:37">
      <c r="D8" t="s">
        <v>50</v>
      </c>
      <c r="K8" t="s">
        <v>68</v>
      </c>
      <c r="P8" t="s">
        <v>86</v>
      </c>
    </row>
    <row r="9" spans="1:37">
      <c r="D9" t="s">
        <v>51</v>
      </c>
      <c r="K9" t="s">
        <v>69</v>
      </c>
      <c r="P9" t="s">
        <v>87</v>
      </c>
    </row>
    <row r="10" spans="1:37" ht="59" customHeight="1">
      <c r="A10" t="s">
        <v>340</v>
      </c>
      <c r="D10" s="8" t="s">
        <v>341</v>
      </c>
      <c r="E10" s="8" t="s">
        <v>342</v>
      </c>
      <c r="F10" s="8" t="s">
        <v>343</v>
      </c>
      <c r="G10" s="8" t="s">
        <v>344</v>
      </c>
      <c r="H10" s="8" t="s">
        <v>344</v>
      </c>
      <c r="I10" s="8" t="s">
        <v>345</v>
      </c>
      <c r="J10" s="8" t="s">
        <v>346</v>
      </c>
      <c r="K10" s="8" t="s">
        <v>347</v>
      </c>
      <c r="L10" s="8" t="s">
        <v>348</v>
      </c>
      <c r="M10" s="8" t="s">
        <v>349</v>
      </c>
      <c r="N10" s="8" t="s">
        <v>350</v>
      </c>
      <c r="O10" s="8" t="s">
        <v>351</v>
      </c>
      <c r="P10" s="8" t="s">
        <v>352</v>
      </c>
      <c r="Q10" s="8" t="s">
        <v>353</v>
      </c>
      <c r="R10" s="8" t="s">
        <v>354</v>
      </c>
      <c r="S10" s="8" t="s">
        <v>355</v>
      </c>
      <c r="T10" s="8" t="s">
        <v>356</v>
      </c>
      <c r="U10" s="8" t="s">
        <v>357</v>
      </c>
      <c r="V10" s="8" t="s">
        <v>358</v>
      </c>
      <c r="W10" s="8" t="s">
        <v>357</v>
      </c>
      <c r="X10" s="8" t="s">
        <v>359</v>
      </c>
      <c r="Y10" s="8" t="s">
        <v>360</v>
      </c>
      <c r="Z10" s="8" t="s">
        <v>361</v>
      </c>
      <c r="AA10" s="8" t="s">
        <v>362</v>
      </c>
      <c r="AB10" s="8" t="s">
        <v>363</v>
      </c>
      <c r="AC10" s="8" t="s">
        <v>357</v>
      </c>
      <c r="AD10" s="8" t="s">
        <v>359</v>
      </c>
      <c r="AE10" s="8" t="s">
        <v>360</v>
      </c>
      <c r="AF10" s="8" t="s">
        <v>363</v>
      </c>
      <c r="AG10" s="8" t="s">
        <v>351</v>
      </c>
      <c r="AH10" s="8" t="s">
        <v>364</v>
      </c>
      <c r="AI10" s="8" t="s">
        <v>365</v>
      </c>
      <c r="AJ10" s="8" t="s">
        <v>366</v>
      </c>
      <c r="AK10" s="9" t="s">
        <v>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17E9-6DCF-9D49-87F9-DDE56AFB69FA}">
  <dimension ref="A1:G36"/>
  <sheetViews>
    <sheetView topLeftCell="A10" workbookViewId="0">
      <selection activeCell="G1" sqref="G1"/>
    </sheetView>
  </sheetViews>
  <sheetFormatPr baseColWidth="10" defaultRowHeight="15"/>
  <cols>
    <col min="3" max="3" width="33.5" bestFit="1" customWidth="1"/>
    <col min="4" max="4" width="18" style="9" bestFit="1" customWidth="1"/>
    <col min="5" max="5" width="18" style="9" customWidth="1"/>
    <col min="6" max="6" width="27.1640625" customWidth="1"/>
    <col min="7" max="7" width="133" bestFit="1" customWidth="1"/>
  </cols>
  <sheetData>
    <row r="1" spans="1:7">
      <c r="A1" t="s">
        <v>329</v>
      </c>
      <c r="B1" t="s">
        <v>330</v>
      </c>
      <c r="C1" t="s">
        <v>331</v>
      </c>
      <c r="D1" s="9" t="s">
        <v>336</v>
      </c>
      <c r="E1" s="9" t="s">
        <v>332</v>
      </c>
      <c r="F1" t="s">
        <v>333</v>
      </c>
      <c r="G1" t="str">
        <f t="shared" ref="G1:G2" si="0">_xlfn.CONCAT("| ",A1," | ", B1, " | ", C1, " | ", D1, " | ",E1," | ",F1,"|")</f>
        <v>| Nom | Unité | Signification | Etendue (Min - Max) | Normalité | Comment|</v>
      </c>
    </row>
    <row r="2" spans="1:7">
      <c r="G2" t="str">
        <f t="shared" si="0"/>
        <v>|  |  |  |  |  | |</v>
      </c>
    </row>
    <row r="3" spans="1:7" ht="192">
      <c r="A3" t="s">
        <v>0</v>
      </c>
      <c r="C3" t="s">
        <v>315</v>
      </c>
      <c r="D3" s="9" t="s">
        <v>368</v>
      </c>
      <c r="E3" s="9" t="s">
        <v>383</v>
      </c>
      <c r="F3" s="8" t="s">
        <v>341</v>
      </c>
      <c r="G3" t="str">
        <f>_xlfn.CONCAT("| ",A3," | ", B3, " | ", C3, " | ", D3, " | ",E3," | ",F3,"|")</f>
        <v>| B.I.S |  | profondeur du sommeil index bispectral | 0 - 100 | 40 - 60 | &gt; 70 mémorisation
&lt; 40 sommeil trop profond
0 artefact si BIS SR 0
0 valeur à considérer si BIS SR&gt;0|</v>
      </c>
    </row>
    <row r="4" spans="1:7" ht="80">
      <c r="A4" t="s">
        <v>1</v>
      </c>
      <c r="B4" t="s">
        <v>34</v>
      </c>
      <c r="C4" t="s">
        <v>48</v>
      </c>
      <c r="D4" s="9" t="s">
        <v>368</v>
      </c>
      <c r="E4" s="9">
        <v>0</v>
      </c>
      <c r="F4" s="8" t="s">
        <v>342</v>
      </c>
      <c r="G4" t="str">
        <f t="shared" ref="G4:G36" si="1">_xlfn.CONCAT("| ",A4," | ", B4, " | ", C4, " | ", D4, " | ",E4," | ",F4,"|")</f>
        <v>| BIS SR | % | EEG plat | 0 - 100 | 0 | &gt; 10 anormal
|</v>
      </c>
    </row>
    <row r="5" spans="1:7" ht="80">
      <c r="A5" t="s">
        <v>2</v>
      </c>
      <c r="B5" t="s">
        <v>35</v>
      </c>
      <c r="C5" t="s">
        <v>52</v>
      </c>
      <c r="D5" s="9" t="s">
        <v>53</v>
      </c>
      <c r="E5" s="9" t="s">
        <v>384</v>
      </c>
      <c r="F5" s="8" t="s">
        <v>343</v>
      </c>
      <c r="G5" t="str">
        <f t="shared" si="1"/>
        <v>| DC | L/min | Debit cardiaque | &gt; 0,5 &lt;10 | 2 - 5 | &lt; 2 anormalite
|</v>
      </c>
    </row>
    <row r="6" spans="1:7" ht="128">
      <c r="A6" t="s">
        <v>3</v>
      </c>
      <c r="B6" t="s">
        <v>34</v>
      </c>
      <c r="C6" t="s">
        <v>56</v>
      </c>
      <c r="D6" s="9" t="s">
        <v>380</v>
      </c>
      <c r="F6" s="8" t="s">
        <v>344</v>
      </c>
      <c r="G6" t="str">
        <f t="shared" si="1"/>
        <v>| ET Des. | % | Agent sedatif | 1 - 12 |  | rarement utilisé dans la transplantation
|</v>
      </c>
    </row>
    <row r="7" spans="1:7" ht="128">
      <c r="A7" t="s">
        <v>4</v>
      </c>
      <c r="B7" t="s">
        <v>34</v>
      </c>
      <c r="C7" t="s">
        <v>56</v>
      </c>
      <c r="D7" s="9" t="s">
        <v>381</v>
      </c>
      <c r="F7" s="8" t="s">
        <v>344</v>
      </c>
      <c r="G7" t="str">
        <f t="shared" si="1"/>
        <v>| ET Sevo. | % | Agent sedatif | 1 - 6 |  | rarement utilisé dans la transplantation
|</v>
      </c>
    </row>
    <row r="8" spans="1:7" ht="80">
      <c r="A8" t="s">
        <v>5</v>
      </c>
      <c r="B8" t="s">
        <v>34</v>
      </c>
      <c r="C8" t="s">
        <v>319</v>
      </c>
      <c r="D8" s="9" t="s">
        <v>368</v>
      </c>
      <c r="E8" s="9" t="s">
        <v>385</v>
      </c>
      <c r="F8" s="8" t="s">
        <v>345</v>
      </c>
      <c r="G8" t="str">
        <f t="shared" si="1"/>
        <v>| ETCO2 | % | CO2 expiré = marqueur d'équilibre général | 0 - 100 | 3 - 5.5 | &lt; 3 severite
&gt; 6 difficulté ventilatoire
|</v>
      </c>
    </row>
    <row r="9" spans="1:7" ht="80">
      <c r="A9" t="s">
        <v>6</v>
      </c>
      <c r="B9" t="s">
        <v>34</v>
      </c>
      <c r="C9" t="s">
        <v>60</v>
      </c>
      <c r="D9" s="9" t="s">
        <v>334</v>
      </c>
      <c r="E9" s="9" t="s">
        <v>386</v>
      </c>
      <c r="F9" s="8" t="s">
        <v>346</v>
      </c>
      <c r="G9" t="str">
        <f t="shared" si="1"/>
        <v>| ETO2 | % | Oxygène expiré | 21 - 100 | 35 - 60 | &gt; 60 si besoin
|</v>
      </c>
    </row>
    <row r="10" spans="1:7" ht="208">
      <c r="A10" t="s">
        <v>7</v>
      </c>
      <c r="B10" t="s">
        <v>36</v>
      </c>
      <c r="C10" t="s">
        <v>61</v>
      </c>
      <c r="D10" s="9" t="s">
        <v>369</v>
      </c>
      <c r="E10" s="9" t="s">
        <v>387</v>
      </c>
      <c r="F10" s="8" t="s">
        <v>347</v>
      </c>
      <c r="G10" t="str">
        <f t="shared" si="1"/>
        <v>| FC | /min | fréquence cardiaque | 0 - 220 | 50 - 90 | &gt; 120 alerte
&gt; 150 anomalie cardiologique
&lt; 30 anomalie cardiologique
0 Arrêt cardiaque Si TAS effondrée|</v>
      </c>
    </row>
    <row r="11" spans="1:7" ht="80">
      <c r="A11" t="s">
        <v>8</v>
      </c>
      <c r="B11" t="s">
        <v>34</v>
      </c>
      <c r="C11" t="s">
        <v>70</v>
      </c>
      <c r="D11" s="9" t="s">
        <v>370</v>
      </c>
      <c r="E11" s="9" t="s">
        <v>388</v>
      </c>
      <c r="F11" s="8" t="s">
        <v>348</v>
      </c>
      <c r="G11" t="str">
        <f t="shared" si="1"/>
        <v>| FICO2 | % | Fraction inspirée en CO2 | 0 - 5 | 1 - 3 | non informatif
|</v>
      </c>
    </row>
    <row r="12" spans="1:7" ht="64">
      <c r="A12" t="s">
        <v>9</v>
      </c>
      <c r="B12" t="s">
        <v>34</v>
      </c>
      <c r="C12" t="s">
        <v>74</v>
      </c>
      <c r="D12" s="9" t="s">
        <v>371</v>
      </c>
      <c r="F12" s="8" t="s">
        <v>349</v>
      </c>
      <c r="G12" t="str">
        <f t="shared" si="1"/>
        <v>| FIN2O | % | fraction inspirée en N20 | 0 - 60 |  | 0 Foch
|</v>
      </c>
    </row>
    <row r="13" spans="1:7" ht="96">
      <c r="A13" t="s">
        <v>10</v>
      </c>
      <c r="B13" t="s">
        <v>34</v>
      </c>
      <c r="C13" t="s">
        <v>77</v>
      </c>
      <c r="D13" s="9" t="s">
        <v>335</v>
      </c>
      <c r="E13" s="9" t="s">
        <v>389</v>
      </c>
      <c r="F13" s="8" t="s">
        <v>350</v>
      </c>
      <c r="G13" t="str">
        <f t="shared" si="1"/>
        <v>| FiO2 | % | fraction inspirée en Oxygène | 21- 100 | 21 - 50 | &gt; 80 si oxygénation difficile
|</v>
      </c>
    </row>
    <row r="14" spans="1:7" ht="128">
      <c r="A14" t="s">
        <v>11</v>
      </c>
      <c r="B14" t="s">
        <v>36</v>
      </c>
      <c r="C14" t="s">
        <v>80</v>
      </c>
      <c r="D14" s="9" t="s">
        <v>371</v>
      </c>
      <c r="E14" s="9" t="s">
        <v>390</v>
      </c>
      <c r="F14" s="8" t="s">
        <v>351</v>
      </c>
      <c r="G14" t="str">
        <f t="shared" si="1"/>
        <v>| FR | /min | fréquence respiratoire | 0 - 60 | 12 - 24 | &lt; 12 problème sévère
&gt; 35 difficultés au bloc
|</v>
      </c>
    </row>
    <row r="15" spans="1:7" ht="256">
      <c r="A15" t="s">
        <v>12</v>
      </c>
      <c r="B15" t="s">
        <v>36</v>
      </c>
      <c r="C15" t="s">
        <v>80</v>
      </c>
      <c r="D15" s="9" t="s">
        <v>382</v>
      </c>
      <c r="E15" s="9" t="s">
        <v>390</v>
      </c>
      <c r="F15" s="8" t="s">
        <v>352</v>
      </c>
      <c r="G15" t="str">
        <f t="shared" si="1"/>
        <v>| FR(ecg) | /min | fréquence respiratoire | 0 -  60 | 12 - 24 | &lt; 12 problème respiratoire
&gt; 35 difficulté au bloc
ne considérer que si colonne O absente ou = 0
source depuis l'Electrocardiogramme|</v>
      </c>
    </row>
    <row r="16" spans="1:7" ht="112">
      <c r="A16" t="s">
        <v>13</v>
      </c>
      <c r="C16" t="s">
        <v>88</v>
      </c>
      <c r="D16" s="9" t="s">
        <v>372</v>
      </c>
      <c r="E16" s="9" t="s">
        <v>391</v>
      </c>
      <c r="F16" s="8" t="s">
        <v>353</v>
      </c>
      <c r="G16" t="str">
        <f t="shared" si="1"/>
        <v>| MAC |  | Concentration alvéolaire moyenne | 0 - 3 | 1 - 2 | 0 si anesthésie intra veineuse
|</v>
      </c>
    </row>
    <row r="17" spans="1:7" ht="112">
      <c r="A17" t="s">
        <v>14</v>
      </c>
      <c r="C17" t="s">
        <v>92</v>
      </c>
      <c r="D17" s="9" t="s">
        <v>373</v>
      </c>
      <c r="E17" s="9" t="s">
        <v>392</v>
      </c>
      <c r="F17" s="8" t="s">
        <v>354</v>
      </c>
      <c r="G17" t="str">
        <f t="shared" si="1"/>
        <v>| NMT TOF |  | relaxation musculaire Train of For | 0 - 4 | 0 - 1 | 0 voir colonne S
&gt; 3 pour réveil possible
|</v>
      </c>
    </row>
    <row r="18" spans="1:7" ht="96">
      <c r="A18" t="s">
        <v>15</v>
      </c>
      <c r="B18" t="s">
        <v>34</v>
      </c>
      <c r="C18" t="s">
        <v>97</v>
      </c>
      <c r="D18" s="9" t="s">
        <v>368</v>
      </c>
      <c r="E18" s="9" t="s">
        <v>368</v>
      </c>
      <c r="F18" s="8" t="s">
        <v>355</v>
      </c>
      <c r="G18" t="str">
        <f t="shared" si="1"/>
        <v>| NMTratio | % | relaxation musculaire ratio | 0 - 100 | 0 - 100 | valeur si 4 à la colonne R
&gt; 50% réveil possible
|</v>
      </c>
    </row>
    <row r="19" spans="1:7" ht="80">
      <c r="A19" t="s">
        <v>16</v>
      </c>
      <c r="B19" t="s">
        <v>37</v>
      </c>
      <c r="C19" t="s">
        <v>101</v>
      </c>
      <c r="D19" s="9" t="s">
        <v>374</v>
      </c>
      <c r="E19" s="9" t="s">
        <v>393</v>
      </c>
      <c r="F19" s="8" t="s">
        <v>356</v>
      </c>
      <c r="G19" t="str">
        <f t="shared" si="1"/>
        <v>| PAPdia | mmHg | Pression artérielle pulmonaire diastolique | 0 - 65 | 14 - 35 | possible 0 si absente
|</v>
      </c>
    </row>
    <row r="20" spans="1:7" ht="64">
      <c r="A20" t="s">
        <v>17</v>
      </c>
      <c r="B20" t="s">
        <v>37</v>
      </c>
      <c r="C20" t="s">
        <v>100</v>
      </c>
      <c r="D20" s="9" t="s">
        <v>374</v>
      </c>
      <c r="E20" s="9" t="s">
        <v>394</v>
      </c>
      <c r="F20" s="8" t="s">
        <v>357</v>
      </c>
      <c r="G20" t="str">
        <f t="shared" si="1"/>
        <v>| PAPmoy | mmHg | Pression artérielle moyenne  | 0 - 65 | 20 - 35 | 
|</v>
      </c>
    </row>
    <row r="21" spans="1:7" ht="144">
      <c r="A21" t="s">
        <v>18</v>
      </c>
      <c r="B21" t="s">
        <v>37</v>
      </c>
      <c r="C21" t="s">
        <v>106</v>
      </c>
      <c r="D21" s="9" t="s">
        <v>375</v>
      </c>
      <c r="E21" s="9" t="s">
        <v>395</v>
      </c>
      <c r="F21" s="8" t="s">
        <v>358</v>
      </c>
      <c r="G21" t="str">
        <f t="shared" si="1"/>
        <v>| PAPsys | mmHg | pression artère pulmonaire systolique | 0 - 120 | 25 - 40 | &gt; 50 danger
si valeur = ou &gt; PAS s recours à une assistance externe
|</v>
      </c>
    </row>
    <row r="22" spans="1:7" ht="64">
      <c r="A22" t="s">
        <v>19</v>
      </c>
      <c r="B22" t="s">
        <v>37</v>
      </c>
      <c r="C22" t="str">
        <f>C19</f>
        <v>Pression artérielle pulmonaire diastolique</v>
      </c>
      <c r="D22" s="9" t="str">
        <f>D19</f>
        <v>0 - 65</v>
      </c>
      <c r="E22" s="9" t="str">
        <f>E19</f>
        <v>14 - 35</v>
      </c>
      <c r="F22" s="8" t="s">
        <v>357</v>
      </c>
      <c r="G22" t="str">
        <f t="shared" si="1"/>
        <v>| PASd | mmHg | Pression artérielle pulmonaire diastolique | 0 - 65 | 14 - 35 | 
|</v>
      </c>
    </row>
    <row r="23" spans="1:7" ht="128">
      <c r="A23" t="s">
        <v>20</v>
      </c>
      <c r="B23" t="s">
        <v>37</v>
      </c>
      <c r="C23" t="str">
        <f>C20</f>
        <v xml:space="preserve">Pression artérielle moyenne </v>
      </c>
      <c r="D23" s="9" t="str">
        <f>D20</f>
        <v>0 - 65</v>
      </c>
      <c r="E23" s="9" t="str">
        <f>E20</f>
        <v>20 - 35</v>
      </c>
      <c r="F23" s="8" t="s">
        <v>359</v>
      </c>
      <c r="G23" t="str">
        <f t="shared" si="1"/>
        <v>| PASm | mmHg | Pression artérielle moyenne  | 0 - 65 | 20 - 35 | &gt; 60 objectif pendant l'opératioin
&lt; 40 sévérité de la situation
|</v>
      </c>
    </row>
    <row r="24" spans="1:7" ht="64">
      <c r="A24" t="s">
        <v>21</v>
      </c>
      <c r="B24" t="s">
        <v>37</v>
      </c>
      <c r="C24" t="s">
        <v>111</v>
      </c>
      <c r="D24" s="9" t="s">
        <v>376</v>
      </c>
      <c r="E24" s="9" t="s">
        <v>337</v>
      </c>
      <c r="F24" s="8" t="s">
        <v>360</v>
      </c>
      <c r="G24" t="str">
        <f t="shared" si="1"/>
        <v>| PASs | mmHg | pression artérielle systolique | 0 - 320 | 80 -140 | &lt; 70 sévérité
|</v>
      </c>
    </row>
    <row r="25" spans="1:7" ht="96">
      <c r="A25" t="s">
        <v>22</v>
      </c>
      <c r="B25" t="s">
        <v>38</v>
      </c>
      <c r="C25" t="s">
        <v>116</v>
      </c>
      <c r="D25" s="9" t="s">
        <v>377</v>
      </c>
      <c r="E25" s="9" t="s">
        <v>396</v>
      </c>
      <c r="F25" s="8" t="s">
        <v>361</v>
      </c>
      <c r="G25" t="str">
        <f t="shared" si="1"/>
        <v>| PEEPtotal | cmH2O | pression expiratoire positive | 0 - 20 | 4 - 8 | &gt; 8 poumon pathologique
|</v>
      </c>
    </row>
    <row r="26" spans="1:7" ht="96">
      <c r="A26" t="s">
        <v>23</v>
      </c>
      <c r="B26" t="s">
        <v>38</v>
      </c>
      <c r="C26" t="s">
        <v>120</v>
      </c>
      <c r="D26" s="9" t="s">
        <v>374</v>
      </c>
      <c r="E26" s="9" t="s">
        <v>397</v>
      </c>
      <c r="F26" s="8" t="s">
        <v>362</v>
      </c>
      <c r="G26" t="str">
        <f t="shared" si="1"/>
        <v>| Pmax | cmH2O | pression maximale | 0 - 65 | 25 -  40 | &gt; 40 poumon anormal
|</v>
      </c>
    </row>
    <row r="27" spans="1:7" ht="112">
      <c r="A27" t="s">
        <v>24</v>
      </c>
      <c r="B27" t="s">
        <v>38</v>
      </c>
      <c r="C27" t="s">
        <v>122</v>
      </c>
      <c r="D27" s="9" t="s">
        <v>378</v>
      </c>
      <c r="E27" s="9" t="s">
        <v>398</v>
      </c>
      <c r="F27" s="8" t="s">
        <v>363</v>
      </c>
      <c r="G27" t="str">
        <f t="shared" si="1"/>
        <v>| Pmean | cmH2O | Pression moyenne | 0 - 40 | 8 - 25 | &gt; 30 poumon pathologique
|</v>
      </c>
    </row>
    <row r="28" spans="1:7" ht="64">
      <c r="A28" t="s">
        <v>25</v>
      </c>
      <c r="B28" t="s">
        <v>37</v>
      </c>
      <c r="C28" t="s">
        <v>126</v>
      </c>
      <c r="D28" s="9" t="s">
        <v>374</v>
      </c>
      <c r="E28" s="9" t="s">
        <v>393</v>
      </c>
      <c r="F28" s="8" t="s">
        <v>357</v>
      </c>
      <c r="G28" t="str">
        <f t="shared" si="1"/>
        <v>| PNId | mmHg | Pression non invasive diastolique | 0 - 65 | 14 - 35 | 
|</v>
      </c>
    </row>
    <row r="29" spans="1:7" ht="128">
      <c r="A29" t="s">
        <v>26</v>
      </c>
      <c r="B29" t="s">
        <v>37</v>
      </c>
      <c r="C29" t="s">
        <v>127</v>
      </c>
      <c r="D29" s="9" t="s">
        <v>374</v>
      </c>
      <c r="E29" s="9" t="s">
        <v>394</v>
      </c>
      <c r="F29" s="8" t="s">
        <v>359</v>
      </c>
      <c r="G29" t="str">
        <f t="shared" si="1"/>
        <v>| PNIm | mmHg | pression non invasive moyenn | 0 - 65 | 20 - 35 | &gt; 60 objectif pendant l'opératioin
&lt; 40 sévérité de la situation
|</v>
      </c>
    </row>
    <row r="30" spans="1:7" ht="64">
      <c r="A30" t="s">
        <v>27</v>
      </c>
      <c r="B30" t="s">
        <v>37</v>
      </c>
      <c r="C30" t="s">
        <v>128</v>
      </c>
      <c r="D30" s="9" t="s">
        <v>376</v>
      </c>
      <c r="E30" s="9" t="s">
        <v>338</v>
      </c>
      <c r="F30" s="8" t="s">
        <v>360</v>
      </c>
      <c r="G30" t="str">
        <f t="shared" si="1"/>
        <v>| PNIs | mmHg | pression non invasive systolique | 0 - 320 | 80 - 140 | &lt; 70 sévérité
|</v>
      </c>
    </row>
    <row r="31" spans="1:7" ht="112">
      <c r="A31" t="s">
        <v>28</v>
      </c>
      <c r="B31" t="s">
        <v>38</v>
      </c>
      <c r="C31" t="s">
        <v>129</v>
      </c>
      <c r="D31" s="9" t="s">
        <v>378</v>
      </c>
      <c r="E31" s="9" t="s">
        <v>398</v>
      </c>
      <c r="F31" s="8" t="s">
        <v>363</v>
      </c>
      <c r="G31" t="str">
        <f t="shared" si="1"/>
        <v>| Pplat | cmH2O | pression plateau | 0 - 40 | 8 - 25 | &gt; 30 poumon pathologique
|</v>
      </c>
    </row>
    <row r="32" spans="1:7" ht="128">
      <c r="A32" t="s">
        <v>29</v>
      </c>
      <c r="B32" t="s">
        <v>36</v>
      </c>
      <c r="C32" t="s">
        <v>130</v>
      </c>
      <c r="D32" s="9" t="s">
        <v>371</v>
      </c>
      <c r="E32" s="9" t="s">
        <v>390</v>
      </c>
      <c r="F32" s="8" t="s">
        <v>351</v>
      </c>
      <c r="G32" t="str">
        <f t="shared" si="1"/>
        <v>| RR(co2) | /min | respiratory rate | 0 - 60 | 12 - 24 | &lt; 12 problème sévère
&gt; 35 difficultés au bloc
|</v>
      </c>
    </row>
    <row r="33" spans="1:7" ht="128">
      <c r="A33" t="s">
        <v>30</v>
      </c>
      <c r="B33" t="s">
        <v>34</v>
      </c>
      <c r="C33" t="s">
        <v>131</v>
      </c>
      <c r="D33" s="9" t="s">
        <v>368</v>
      </c>
      <c r="E33" s="9" t="s">
        <v>339</v>
      </c>
      <c r="F33" s="8" t="s">
        <v>364</v>
      </c>
      <c r="G33" t="str">
        <f t="shared" si="1"/>
        <v>| SpO2 | % | Saturation pulsée en oxygène | 0 - 100 | 92 - 100 | &lt; 90 événement notable
&lt; 80 événement grave
|</v>
      </c>
    </row>
    <row r="34" spans="1:7" ht="128">
      <c r="A34" t="s">
        <v>31</v>
      </c>
      <c r="B34" t="s">
        <v>34</v>
      </c>
      <c r="C34" t="s">
        <v>132</v>
      </c>
      <c r="D34" s="9" t="s">
        <v>368</v>
      </c>
      <c r="E34" s="9" t="s">
        <v>399</v>
      </c>
      <c r="F34" s="8" t="s">
        <v>365</v>
      </c>
      <c r="G34" t="str">
        <f t="shared" si="1"/>
        <v>| SvO2 (m) | % | saturation veineuse en oxygène | 0 - 100 | 75 - 88 | &gt; 92 problable malposition du capteur
&lt; 60 gravité sévère
|</v>
      </c>
    </row>
    <row r="35" spans="1:7" ht="96">
      <c r="A35" t="s">
        <v>32</v>
      </c>
      <c r="B35" t="s">
        <v>39</v>
      </c>
      <c r="C35" t="s">
        <v>133</v>
      </c>
      <c r="D35" s="9" t="s">
        <v>379</v>
      </c>
      <c r="E35" s="9" t="s">
        <v>400</v>
      </c>
      <c r="F35" s="8" t="s">
        <v>366</v>
      </c>
      <c r="G35" t="str">
        <f t="shared" si="1"/>
        <v>| Temp | °C | température | 0 - 50 | 34 - 37 | &gt; 38 infection débutante
|</v>
      </c>
    </row>
    <row r="36" spans="1:7">
      <c r="A36" t="s">
        <v>33</v>
      </c>
      <c r="B36" t="s">
        <v>40</v>
      </c>
      <c r="C36" t="s">
        <v>134</v>
      </c>
      <c r="F36" s="9" t="s">
        <v>367</v>
      </c>
      <c r="G36" t="str">
        <f t="shared" si="1"/>
        <v>| VT | ml | volume respiratoire |  |  | |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1105-71D4-4D18-BF0D-F30DC16C45AE}">
  <dimension ref="A1:CU7"/>
  <sheetViews>
    <sheetView workbookViewId="0">
      <selection activeCell="G25" sqref="G25"/>
    </sheetView>
  </sheetViews>
  <sheetFormatPr baseColWidth="10" defaultRowHeight="15"/>
  <cols>
    <col min="1" max="1" width="10.5" bestFit="1" customWidth="1"/>
    <col min="2" max="2" width="20" bestFit="1" customWidth="1"/>
    <col min="3" max="3" width="11" bestFit="1" customWidth="1"/>
    <col min="4" max="4" width="12" bestFit="1" customWidth="1"/>
    <col min="5" max="5" width="14.33203125" bestFit="1" customWidth="1"/>
    <col min="6" max="6" width="11.1640625" bestFit="1" customWidth="1"/>
    <col min="7" max="7" width="5.5" bestFit="1" customWidth="1"/>
    <col min="8" max="8" width="4.33203125" bestFit="1" customWidth="1"/>
    <col min="9" max="9" width="27.83203125" bestFit="1" customWidth="1"/>
    <col min="10" max="10" width="7.5" bestFit="1" customWidth="1"/>
    <col min="11" max="11" width="15.5" bestFit="1" customWidth="1"/>
    <col min="12" max="12" width="22.83203125" bestFit="1" customWidth="1"/>
    <col min="13" max="13" width="32.5" bestFit="1" customWidth="1"/>
    <col min="14" max="14" width="34.5" bestFit="1" customWidth="1"/>
    <col min="15" max="15" width="26.6640625" bestFit="1" customWidth="1"/>
    <col min="16" max="16" width="23.5" bestFit="1" customWidth="1"/>
    <col min="17" max="17" width="9.33203125" bestFit="1" customWidth="1"/>
    <col min="18" max="18" width="10.5" bestFit="1" customWidth="1"/>
    <col min="19" max="19" width="35.5" bestFit="1" customWidth="1"/>
    <col min="20" max="20" width="20.1640625" bestFit="1" customWidth="1"/>
    <col min="21" max="21" width="31.33203125" bestFit="1" customWidth="1"/>
    <col min="22" max="22" width="12.33203125" bestFit="1" customWidth="1"/>
    <col min="23" max="23" width="20.83203125" bestFit="1" customWidth="1"/>
    <col min="24" max="24" width="9.33203125" bestFit="1" customWidth="1"/>
    <col min="25" max="25" width="9.1640625" bestFit="1" customWidth="1"/>
    <col min="26" max="26" width="9.6640625" bestFit="1" customWidth="1"/>
    <col min="28" max="28" width="10.6640625" bestFit="1" customWidth="1"/>
    <col min="29" max="29" width="31.5" bestFit="1" customWidth="1"/>
    <col min="30" max="30" width="15.1640625" bestFit="1" customWidth="1"/>
    <col min="31" max="31" width="8.6640625" bestFit="1" customWidth="1"/>
    <col min="32" max="32" width="21.1640625" bestFit="1" customWidth="1"/>
    <col min="33" max="33" width="11.83203125" bestFit="1" customWidth="1"/>
    <col min="34" max="34" width="20.33203125" bestFit="1" customWidth="1"/>
    <col min="35" max="35" width="22.83203125" bestFit="1" customWidth="1"/>
    <col min="36" max="36" width="17.5" bestFit="1" customWidth="1"/>
    <col min="37" max="37" width="22.6640625" bestFit="1" customWidth="1"/>
    <col min="38" max="38" width="17.1640625" bestFit="1" customWidth="1"/>
    <col min="39" max="39" width="21.83203125" bestFit="1" customWidth="1"/>
    <col min="40" max="40" width="18" bestFit="1" customWidth="1"/>
    <col min="41" max="41" width="14.33203125" bestFit="1" customWidth="1"/>
    <col min="42" max="42" width="21.6640625" bestFit="1" customWidth="1"/>
    <col min="43" max="43" width="20.1640625" bestFit="1" customWidth="1"/>
    <col min="44" max="44" width="10.6640625" bestFit="1" customWidth="1"/>
    <col min="45" max="45" width="20.6640625" bestFit="1" customWidth="1"/>
    <col min="46" max="46" width="18.5" bestFit="1" customWidth="1"/>
    <col min="47" max="47" width="20.5" bestFit="1" customWidth="1"/>
    <col min="48" max="48" width="15.33203125" bestFit="1" customWidth="1"/>
    <col min="49" max="49" width="17.5" bestFit="1" customWidth="1"/>
    <col min="50" max="50" width="18" bestFit="1" customWidth="1"/>
    <col min="51" max="51" width="17.83203125" bestFit="1" customWidth="1"/>
    <col min="52" max="52" width="13.5" bestFit="1" customWidth="1"/>
    <col min="53" max="53" width="20.5" bestFit="1" customWidth="1"/>
    <col min="54" max="54" width="49.33203125" bestFit="1" customWidth="1"/>
    <col min="55" max="55" width="11" bestFit="1" customWidth="1"/>
    <col min="56" max="56" width="14.5" bestFit="1" customWidth="1"/>
    <col min="57" max="57" width="14" bestFit="1" customWidth="1"/>
    <col min="58" max="58" width="15.83203125" bestFit="1" customWidth="1"/>
    <col min="59" max="59" width="19" bestFit="1" customWidth="1"/>
    <col min="60" max="60" width="18" bestFit="1" customWidth="1"/>
    <col min="61" max="61" width="18.1640625" bestFit="1" customWidth="1"/>
    <col min="62" max="62" width="20.83203125" bestFit="1" customWidth="1"/>
    <col min="63" max="63" width="22.33203125" bestFit="1" customWidth="1"/>
    <col min="64" max="64" width="15.33203125" bestFit="1" customWidth="1"/>
    <col min="65" max="65" width="18.1640625" bestFit="1" customWidth="1"/>
    <col min="66" max="66" width="15.5" bestFit="1" customWidth="1"/>
    <col min="67" max="67" width="12" bestFit="1" customWidth="1"/>
    <col min="68" max="68" width="19.1640625" bestFit="1" customWidth="1"/>
    <col min="69" max="69" width="22.33203125" bestFit="1" customWidth="1"/>
    <col min="70" max="70" width="8.1640625" bestFit="1" customWidth="1"/>
    <col min="71" max="71" width="22.33203125" bestFit="1" customWidth="1"/>
    <col min="72" max="72" width="19" bestFit="1" customWidth="1"/>
    <col min="73" max="73" width="18.1640625" bestFit="1" customWidth="1"/>
    <col min="74" max="74" width="20.5" bestFit="1" customWidth="1"/>
    <col min="75" max="75" width="26.6640625" bestFit="1" customWidth="1"/>
    <col min="76" max="76" width="13.5" bestFit="1" customWidth="1"/>
    <col min="77" max="77" width="13.83203125" bestFit="1" customWidth="1"/>
    <col min="78" max="78" width="17.83203125" bestFit="1" customWidth="1"/>
    <col min="79" max="79" width="25" bestFit="1" customWidth="1"/>
    <col min="80" max="81" width="22" bestFit="1" customWidth="1"/>
    <col min="82" max="82" width="12.1640625" bestFit="1" customWidth="1"/>
    <col min="83" max="83" width="17.33203125" bestFit="1" customWidth="1"/>
    <col min="85" max="85" width="9.1640625" bestFit="1" customWidth="1"/>
    <col min="86" max="86" width="9" bestFit="1" customWidth="1"/>
    <col min="87" max="87" width="9.33203125" bestFit="1" customWidth="1"/>
    <col min="88" max="88" width="8.5" bestFit="1" customWidth="1"/>
    <col min="89" max="89" width="12.33203125" bestFit="1" customWidth="1"/>
    <col min="90" max="90" width="13" bestFit="1" customWidth="1"/>
    <col min="91" max="91" width="17" bestFit="1" customWidth="1"/>
    <col min="92" max="92" width="14.83203125" bestFit="1" customWidth="1"/>
    <col min="93" max="93" width="18.83203125" bestFit="1" customWidth="1"/>
    <col min="94" max="94" width="13" bestFit="1" customWidth="1"/>
    <col min="95" max="95" width="17" bestFit="1" customWidth="1"/>
    <col min="96" max="96" width="14.83203125" bestFit="1" customWidth="1"/>
    <col min="97" max="97" width="18.83203125" bestFit="1" customWidth="1"/>
    <col min="98" max="98" width="11.5" bestFit="1" customWidth="1"/>
    <col min="99" max="99" width="15.33203125" bestFit="1" customWidth="1"/>
  </cols>
  <sheetData>
    <row r="1" spans="1:99" ht="16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s="2" t="s">
        <v>151</v>
      </c>
      <c r="K1" s="3" t="s">
        <v>152</v>
      </c>
      <c r="L1" s="3" t="s">
        <v>153</v>
      </c>
      <c r="M1" s="3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s="4" t="s">
        <v>160</v>
      </c>
      <c r="T1" t="s">
        <v>161</v>
      </c>
      <c r="U1" t="s">
        <v>162</v>
      </c>
      <c r="V1" t="s">
        <v>163</v>
      </c>
      <c r="W1" s="3" t="s">
        <v>164</v>
      </c>
      <c r="X1" s="2" t="s">
        <v>165</v>
      </c>
      <c r="Y1" s="2" t="s">
        <v>166</v>
      </c>
      <c r="Z1" s="2" t="s">
        <v>167</v>
      </c>
      <c r="AA1" s="2" t="s">
        <v>168</v>
      </c>
      <c r="AB1" s="2" t="s">
        <v>169</v>
      </c>
      <c r="AC1" s="2" t="s">
        <v>170</v>
      </c>
      <c r="AD1" s="2" t="s">
        <v>171</v>
      </c>
      <c r="AE1" s="2" t="s">
        <v>172</v>
      </c>
      <c r="AF1" s="2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  <c r="AM1" t="s">
        <v>180</v>
      </c>
      <c r="AN1" t="s">
        <v>181</v>
      </c>
      <c r="AO1" s="5" t="s">
        <v>182</v>
      </c>
      <c r="AP1" t="s">
        <v>183</v>
      </c>
      <c r="AQ1" t="s">
        <v>184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s="6" t="s">
        <v>194</v>
      </c>
      <c r="BB1" t="s">
        <v>195</v>
      </c>
      <c r="BC1" t="s">
        <v>196</v>
      </c>
      <c r="BD1" t="s">
        <v>197</v>
      </c>
      <c r="BE1" t="s">
        <v>198</v>
      </c>
      <c r="BF1" t="s">
        <v>199</v>
      </c>
      <c r="BG1" t="s">
        <v>200</v>
      </c>
      <c r="BH1" t="s">
        <v>201</v>
      </c>
      <c r="BI1" t="s">
        <v>202</v>
      </c>
      <c r="BJ1" s="3" t="s">
        <v>203</v>
      </c>
      <c r="BK1" s="3" t="s">
        <v>204</v>
      </c>
      <c r="BL1" s="3" t="s">
        <v>189</v>
      </c>
      <c r="BM1" s="3" t="s">
        <v>205</v>
      </c>
      <c r="BN1" s="3" t="s">
        <v>206</v>
      </c>
      <c r="BO1" s="3" t="s">
        <v>207</v>
      </c>
      <c r="BP1" s="5" t="s">
        <v>208</v>
      </c>
      <c r="BQ1" s="5" t="s">
        <v>209</v>
      </c>
      <c r="BR1" s="5" t="s">
        <v>210</v>
      </c>
      <c r="BS1" s="3" t="s">
        <v>211</v>
      </c>
      <c r="BT1" s="3" t="s">
        <v>212</v>
      </c>
      <c r="BU1" s="3" t="s">
        <v>213</v>
      </c>
      <c r="BV1" s="3" t="s">
        <v>214</v>
      </c>
      <c r="BW1" s="7" t="s">
        <v>215</v>
      </c>
      <c r="BX1" t="s">
        <v>216</v>
      </c>
      <c r="BY1" t="s">
        <v>217</v>
      </c>
      <c r="BZ1" t="s">
        <v>218</v>
      </c>
      <c r="CA1" t="s">
        <v>219</v>
      </c>
      <c r="CB1" s="4" t="s">
        <v>220</v>
      </c>
      <c r="CC1" s="4" t="s">
        <v>221</v>
      </c>
      <c r="CD1" t="s">
        <v>222</v>
      </c>
      <c r="CE1" t="s">
        <v>223</v>
      </c>
      <c r="CF1" t="s">
        <v>224</v>
      </c>
      <c r="CG1" t="s">
        <v>225</v>
      </c>
      <c r="CH1" t="s">
        <v>226</v>
      </c>
      <c r="CI1" t="s">
        <v>227</v>
      </c>
      <c r="CJ1" t="s">
        <v>228</v>
      </c>
      <c r="CK1" t="s">
        <v>229</v>
      </c>
      <c r="CL1" t="s">
        <v>230</v>
      </c>
      <c r="CM1" t="s">
        <v>231</v>
      </c>
      <c r="CN1" t="s">
        <v>232</v>
      </c>
      <c r="CO1" t="s">
        <v>233</v>
      </c>
      <c r="CP1" t="s">
        <v>234</v>
      </c>
      <c r="CQ1" t="s">
        <v>235</v>
      </c>
      <c r="CR1" t="s">
        <v>236</v>
      </c>
      <c r="CS1" t="s">
        <v>237</v>
      </c>
      <c r="CT1" t="s">
        <v>238</v>
      </c>
      <c r="CU1" t="s">
        <v>239</v>
      </c>
    </row>
    <row r="3" spans="1:99">
      <c r="A3" t="s">
        <v>41</v>
      </c>
      <c r="F3" t="s">
        <v>240</v>
      </c>
      <c r="I3" t="s">
        <v>245</v>
      </c>
      <c r="K3" t="s">
        <v>250</v>
      </c>
      <c r="L3" t="s">
        <v>250</v>
      </c>
      <c r="M3" t="s">
        <v>250</v>
      </c>
      <c r="N3" t="s">
        <v>259</v>
      </c>
      <c r="O3" t="s">
        <v>251</v>
      </c>
      <c r="P3" t="s">
        <v>252</v>
      </c>
      <c r="S3" t="s">
        <v>253</v>
      </c>
      <c r="W3" t="s">
        <v>255</v>
      </c>
      <c r="AC3" t="s">
        <v>256</v>
      </c>
      <c r="AF3" t="s">
        <v>262</v>
      </c>
      <c r="AG3" t="s">
        <v>262</v>
      </c>
      <c r="AJ3" t="s">
        <v>268</v>
      </c>
      <c r="AK3" t="s">
        <v>269</v>
      </c>
      <c r="AO3" t="s">
        <v>270</v>
      </c>
      <c r="AP3" t="s">
        <v>272</v>
      </c>
      <c r="AS3" t="s">
        <v>274</v>
      </c>
      <c r="AT3" t="s">
        <v>276</v>
      </c>
      <c r="AU3" t="s">
        <v>280</v>
      </c>
      <c r="AV3" t="s">
        <v>282</v>
      </c>
      <c r="AW3" t="s">
        <v>283</v>
      </c>
      <c r="AX3" t="s">
        <v>285</v>
      </c>
      <c r="AY3" t="s">
        <v>286</v>
      </c>
      <c r="AZ3" t="s">
        <v>290</v>
      </c>
      <c r="BB3" t="s">
        <v>291</v>
      </c>
      <c r="BC3" t="s">
        <v>295</v>
      </c>
      <c r="BD3" t="s">
        <v>296</v>
      </c>
      <c r="BE3" t="s">
        <v>297</v>
      </c>
      <c r="BF3" t="s">
        <v>298</v>
      </c>
      <c r="BG3" t="s">
        <v>300</v>
      </c>
      <c r="BH3" t="s">
        <v>301</v>
      </c>
      <c r="BI3" t="s">
        <v>302</v>
      </c>
      <c r="BJ3" t="s">
        <v>303</v>
      </c>
      <c r="BK3" t="s">
        <v>304</v>
      </c>
      <c r="BL3" t="s">
        <v>282</v>
      </c>
      <c r="BM3" t="s">
        <v>305</v>
      </c>
      <c r="BN3" t="s">
        <v>328</v>
      </c>
      <c r="BO3" t="s">
        <v>306</v>
      </c>
      <c r="BP3" t="s">
        <v>307</v>
      </c>
      <c r="BX3" t="s">
        <v>309</v>
      </c>
      <c r="BY3" t="s">
        <v>309</v>
      </c>
      <c r="BZ3" t="s">
        <v>310</v>
      </c>
      <c r="CA3" t="s">
        <v>311</v>
      </c>
      <c r="CB3" t="s">
        <v>312</v>
      </c>
      <c r="CC3" t="s">
        <v>313</v>
      </c>
      <c r="CD3" t="s">
        <v>314</v>
      </c>
    </row>
    <row r="4" spans="1:99">
      <c r="A4" t="s">
        <v>42</v>
      </c>
      <c r="F4" t="s">
        <v>241</v>
      </c>
      <c r="G4" t="s">
        <v>243</v>
      </c>
      <c r="H4" t="s">
        <v>244</v>
      </c>
      <c r="I4" t="s">
        <v>246</v>
      </c>
      <c r="K4" t="s">
        <v>45</v>
      </c>
      <c r="L4" t="s">
        <v>45</v>
      </c>
      <c r="M4" t="s">
        <v>45</v>
      </c>
      <c r="O4" t="s">
        <v>261</v>
      </c>
      <c r="W4" t="s">
        <v>256</v>
      </c>
      <c r="AC4" t="s">
        <v>123</v>
      </c>
      <c r="AF4" t="s">
        <v>324</v>
      </c>
      <c r="AG4" t="s">
        <v>263</v>
      </c>
      <c r="AH4" t="s">
        <v>266</v>
      </c>
      <c r="AI4" t="s">
        <v>266</v>
      </c>
      <c r="AO4" t="s">
        <v>271</v>
      </c>
      <c r="AT4" t="s">
        <v>277</v>
      </c>
      <c r="AU4" t="s">
        <v>140</v>
      </c>
      <c r="AV4" t="s">
        <v>140</v>
      </c>
      <c r="AW4" t="s">
        <v>93</v>
      </c>
      <c r="AX4" t="s">
        <v>287</v>
      </c>
      <c r="AY4" t="s">
        <v>288</v>
      </c>
      <c r="BB4" t="s">
        <v>292</v>
      </c>
      <c r="BD4" t="s">
        <v>117</v>
      </c>
      <c r="BE4" t="s">
        <v>277</v>
      </c>
      <c r="BF4" t="s">
        <v>45</v>
      </c>
    </row>
    <row r="5" spans="1:99">
      <c r="A5" t="s">
        <v>43</v>
      </c>
      <c r="F5" t="s">
        <v>242</v>
      </c>
      <c r="I5" t="s">
        <v>247</v>
      </c>
      <c r="AF5" s="1">
        <v>200400</v>
      </c>
      <c r="AG5" t="s">
        <v>72</v>
      </c>
      <c r="AH5" s="1">
        <v>120360</v>
      </c>
      <c r="AI5" s="1">
        <v>120360</v>
      </c>
      <c r="AT5">
        <v>0</v>
      </c>
      <c r="AU5" t="s">
        <v>93</v>
      </c>
      <c r="AV5" t="s">
        <v>93</v>
      </c>
      <c r="AX5" s="1">
        <v>20003000</v>
      </c>
      <c r="AY5" t="s">
        <v>289</v>
      </c>
      <c r="BB5" s="1">
        <v>200350</v>
      </c>
      <c r="BE5" t="s">
        <v>327</v>
      </c>
      <c r="BF5" t="s">
        <v>299</v>
      </c>
    </row>
    <row r="6" spans="1:99">
      <c r="A6" t="s">
        <v>44</v>
      </c>
      <c r="F6" t="s">
        <v>242</v>
      </c>
      <c r="I6" t="s">
        <v>248</v>
      </c>
      <c r="N6" t="s">
        <v>260</v>
      </c>
      <c r="S6" t="s">
        <v>254</v>
      </c>
      <c r="W6" t="s">
        <v>257</v>
      </c>
      <c r="AC6" t="s">
        <v>323</v>
      </c>
      <c r="AF6" t="s">
        <v>325</v>
      </c>
      <c r="AG6" t="s">
        <v>264</v>
      </c>
      <c r="AH6" t="s">
        <v>265</v>
      </c>
      <c r="AI6" t="s">
        <v>267</v>
      </c>
      <c r="AP6" t="s">
        <v>273</v>
      </c>
      <c r="AS6" t="s">
        <v>275</v>
      </c>
      <c r="AT6" t="s">
        <v>278</v>
      </c>
      <c r="AU6" t="s">
        <v>281</v>
      </c>
      <c r="AV6" t="s">
        <v>281</v>
      </c>
      <c r="AW6" t="s">
        <v>284</v>
      </c>
      <c r="BB6" t="s">
        <v>293</v>
      </c>
      <c r="BP6" t="s">
        <v>308</v>
      </c>
    </row>
    <row r="7" spans="1:99">
      <c r="I7" t="s">
        <v>249</v>
      </c>
      <c r="W7" t="s">
        <v>258</v>
      </c>
      <c r="AF7" t="s">
        <v>326</v>
      </c>
      <c r="AT7" t="s">
        <v>279</v>
      </c>
      <c r="BB7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lexique données bloc</vt:lpstr>
      <vt:lpstr>Formatted to Markdown</vt:lpstr>
      <vt:lpstr>lexique subset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2018-10-22T09:14:20Z</dcterms:modified>
</cp:coreProperties>
</file>